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64b772d61a24a7f" /></Relationships>
</file>

<file path=xl/workbook.xml><?xml version="1.0" encoding="utf-8"?>
<workbook xmlns="http://schemas.openxmlformats.org/spreadsheetml/2006/main" xmlns:ns1="http://schemas.openxmlformats.org/officeDocument/2006/relationships">
  <sheets>
    <sheet name="Start here" sheetId="1" ns1:id="R28e5bca0fe624fac"/>
    <sheet name="Working period" sheetId="2" ns1:id="Rc00e639e427b4b88"/>
    <sheet name="Following period" sheetId="3" ns1:id="R1cc440408b294c74"/>
    <sheet name="Fictional examples" sheetId="4" ns1:id="R1db96f0286b94fc4"/>
    <sheet name="Sources" sheetId="5" ns1:id="R04abbd0c746e4365"/>
  </sheets>
  <definedNames>
    <definedName name="_xlnm.Print_Area" localSheetId="0">'Start here'!$A$1:$C$25</definedName>
    <definedName name="_xlnm.Print_Titles" localSheetId="0">'Start here'!$1:$2</definedName>
    <definedName name="_xlnm.Print_Area" localSheetId="1">'Working period'!$A$1:$E$45</definedName>
    <definedName name="_xlnm.Print_Titles" localSheetId="1">'Working period'!$1:$2</definedName>
    <definedName name="_xlnm.Print_Area" localSheetId="2">'Following period'!$A$1:$E$45</definedName>
    <definedName name="_xlnm.Print_Titles" localSheetId="2">'Following period'!$1:$2</definedName>
    <definedName name="_xlnm.Print_Area" localSheetId="3">'Fictional examples'!$A$1:$E$35</definedName>
    <definedName name="_xlnm.Print_Titles" localSheetId="3">'Fictional examples'!$1:$2</definedName>
    <definedName name="_xlnm.Print_Area" localSheetId="4">'Sources'!$A$1:$E$18</definedName>
    <definedName name="_xlnm.Print_Titles" localSheetId="4">'Sources'!$1:$2</definedName>
  </definedNames>
  <calcPr calcMode="auto" fullCalcOnLoad="1"/>
</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quot;£&quot;#,##0.00;[Red](&quot;£&quot;#,##0.00);&quot;£&quot;0.00"/>
    <x:numFmt numFmtId="202" formatCode="dd mmm yyyy"/>
    <x:numFmt numFmtId="203" formatCode="0"/>
  </x:numFmts>
  <x:fonts count="7">
    <x:font>
      <x:sz val="11"/>
      <x:name val="Carlito"/>
    </x:font>
    <x:font>
      <x:sz val="11"/>
      <x:color rgb="FF20352D"/>
      <x:name val="Arial"/>
    </x:font>
    <x:font>
      <x:b/>
      <x:sz val="18"/>
      <x:color rgb="FF20352D"/>
      <x:name val="Arial"/>
    </x:font>
    <x:font>
      <x:sz val="10"/>
      <x:color rgb="FF57665C"/>
      <x:name val="Arial"/>
    </x:font>
    <x:font>
      <x:b/>
      <x:sz val="11"/>
      <x:color rgb="FFFFFFFF"/>
      <x:name val="Arial"/>
    </x:font>
    <x:font>
      <x:sz val="11"/>
      <x:color rgb="FF244C8A"/>
      <x:name val="Arial"/>
    </x:font>
    <x:font>
      <x:b/>
      <x:sz val="11"/>
      <x:color rgb="FF20352D"/>
      <x:name val="Arial"/>
    </x:font>
  </x:fonts>
  <x:fills count="6">
    <x:fill>
      <x:patternFill patternType="none"/>
    </x:fill>
    <x:fill>
      <x:patternFill patternType="gray125"/>
    </x:fill>
    <x:fill>
      <x:patternFill patternType="solid">
        <x:fgColor rgb="FF20352D"/>
      </x:patternFill>
    </x:fill>
    <x:fill>
      <x:patternFill patternType="solid">
        <x:fgColor rgb="FFFFF3CF"/>
      </x:patternFill>
    </x:fill>
    <x:fill>
      <x:patternFill patternType="solid">
        <x:fgColor rgb="FFE8F0E9"/>
      </x:patternFill>
    </x:fill>
    <x:fill>
      <x:patternFill patternType="solid">
        <x:fgColor rgb="FFF1F3F2"/>
      </x:patternFill>
    </x:fill>
  </x:fills>
  <x:borders count="1">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0"/>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2" fontId="5" fillId="3" borderId="0" xfId="0" applyNumberFormat="1" applyFont="1" applyFill="1" applyBorder="1" applyAlignment="1">
      <x:alignment vertical="center" wrapText="1"/>
    </x:xf>
    <x:xf numFmtId="201" fontId="5" fillId="3"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1" fontId="5" fillId="5"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0" borderId="0" xfId="0" applyNumberFormat="1" applyFont="1" applyFill="1" applyBorder="1" applyAlignment="1">
      <x:alignment horizontal="center" vertical="center" wrapText="1"/>
    </x:xf>
  </x:cellXfs>
  <x:cellStyles count="1">
    <x:cellStyle name="Normal" xfId="0"/>
  </x:cellStyles>
  <x:dxfs count="4">
    <x:dxf>
      <x:font>
        <x:color rgb="FF7D3116"/>
      </x:font>
      <x:fill>
        <x:patternFill patternType="solid">
          <x:bgColor rgb="FFFCE8D5"/>
        </x:patternFill>
      </x:fill>
    </x:dxf>
    <x:dxf>
      <x:font>
        <x:color rgb="FF7D3116"/>
      </x:font>
      <x:fill>
        <x:patternFill patternType="solid">
          <x:bgColor rgb="FFFCE8D5"/>
        </x:patternFill>
      </x:fill>
    </x:dxf>
    <x:dxf>
      <x:font>
        <x:color rgb="FF7D3116"/>
      </x:font>
      <x:fill>
        <x:patternFill patternType="solid">
          <x:bgColor rgb="FFFCE8D5"/>
        </x:patternFill>
      </x:fill>
    </x:dxf>
    <x:dxf>
      <x:font>
        <x:color rgb="FF7D3116"/>
      </x:font>
      <x:fill>
        <x:patternFill patternType="solid">
          <x:bgColor rgb="FFFCE8D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652a1f875104585" /><Relationship Type="http://schemas.openxmlformats.org/officeDocument/2006/relationships/theme" Target="/xl/theme/theme1.xml" Id="R3f1ad349763d4cbb" /><Relationship Type="http://schemas.openxmlformats.org/officeDocument/2006/relationships/sharedStrings" Target="/xl/sharedStrings.xml" Id="Ra8ef15610f8e46fb" /><Relationship Type="http://schemas.openxmlformats.org/officeDocument/2006/relationships/worksheet" Target="/xl/worksheets/sheet1.xml" Id="R28e5bca0fe624fac" /><Relationship Type="http://schemas.openxmlformats.org/officeDocument/2006/relationships/worksheet" Target="/xl/worksheets/sheet2.xml" Id="Rc00e639e427b4b88" /><Relationship Type="http://schemas.openxmlformats.org/officeDocument/2006/relationships/worksheet" Target="/xl/worksheets/sheet3.xml" Id="R1cc440408b294c74" /><Relationship Type="http://schemas.openxmlformats.org/officeDocument/2006/relationships/worksheet" Target="/xl/worksheets/sheet4.xml" Id="R1db96f0286b94fc4" /><Relationship Type="http://schemas.openxmlformats.org/officeDocument/2006/relationships/worksheet" Target="/xl/worksheets/sheet5.xml" Id="R04abbd0c746e436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autoPageBreaks="0"/>
  </sheetPr>
  <sheetViews>
    <sheetView showGridLines="0" workbookViewId="0"/>
  </sheetViews>
  <sheetFormatPr defaultRowHeight="15"/>
  <cols>
    <col min="1" max="1" width="35" hidden="0" customWidth="1"/>
    <col min="2" max="2" width="98" hidden="0" customWidth="1"/>
    <col min="3" max="3" width="21" hidden="0" customWidth="1"/>
    <col min="4" max="4" width="43" hidden="0" customWidth="1"/>
    <col min="5" max="5" width="25" hidden="0" customWidth="1"/>
  </cols>
  <sheetData>
    <row r="1" ht="35" customHeight="1">
      <c r="A1" s="6" t="str">
        <v>Global Accounting working paper</v>
      </c>
      <c r="B1" s="4"/>
      <c r="C1" s="4"/>
      <c r="D1" s="4"/>
      <c r="E1" s="4"/>
    </row>
    <row r="2" ht="40" customHeight="1">
      <c r="A2" s="5" t="str">
        <v>In Good Order</v>
      </c>
      <c r="B2" s="5" t="str">
        <v>GBP. Domestic transactions at 20% VAT. Checked 1 October 2026.</v>
      </c>
      <c r="C2" s="5"/>
      <c r="D2" s="5"/>
      <c r="E2" s="5"/>
    </row>
    <row r="3" ht="30" customHeight="1">
      <c r="A3" s="3"/>
      <c r="B3" s="3"/>
      <c r="C3" s="3"/>
      <c r="D3" s="3"/>
      <c r="E3" s="3"/>
    </row>
    <row r="4" ht="36" customHeight="1">
      <c r="A4" s="8" t="str">
        <v>Purpose</v>
      </c>
      <c r="B4" s="8" t="str">
        <v>Instructions / value</v>
      </c>
      <c r="C4" s="8" t="str">
        <v>Source</v>
      </c>
      <c r="D4"/>
      <c r="E4"/>
    </row>
    <row r="5" ht="36" customHeight="1">
      <c r="A5" s="3" t="str">
        <v>VAT rate used by this model</v>
      </c>
      <c r="B5" s="9" t="n">
        <v>0.2</v>
      </c>
      <c r="C5" s="3" t="str">
        <v>Sources: S8</v>
      </c>
      <c r="D5"/>
      <c r="E5"/>
    </row>
    <row r="6" ht="36" customHeight="1">
      <c r="A6" s="3"/>
      <c r="B6" s="3"/>
      <c r="C6" s="3"/>
      <c r="D6"/>
      <c r="E6"/>
    </row>
    <row r="7" ht="58" customHeight="1">
      <c r="A7" s="3" t="str">
        <v>Working area</v>
      </c>
      <c r="B7" s="3" t="str">
        <v>Enter your business and VAT period. Complete the yellow input cells and retain the supporting schedules outside this workbook. Blue text denotes inputs; grey/green amounts are formulas.</v>
      </c>
      <c r="C7" s="3" t="str"/>
      <c r="D7"/>
      <c r="E7"/>
    </row>
    <row r="8" ht="58" customHeight="1">
      <c r="A8" s="3" t="str">
        <v>Before entering totals</v>
      </c>
      <c r="B8" s="3" t="str">
        <v>Review the goods and purchasing route against the Sources sheet. Record your eligibility conclusion and the supporting references. A completed checklist does not prove legal eligibility.</v>
      </c>
      <c r="C8" s="3" t="str"/>
      <c r="D8"/>
      <c r="E8"/>
    </row>
    <row r="9" ht="58" customHeight="1">
      <c r="A9" s="3" t="str">
        <v>Sales and purchases</v>
      </c>
      <c r="B9" s="3" t="str">
        <v>Use complete eligible sales and fresh purchase schedules for the VAT period. Sales are the customer selling value before separate platform service fees. Do not substitute net payouts or accounting cost of sales.</v>
      </c>
      <c r="C9" s="3" t="str"/>
      <c r="D9"/>
      <c r="E9"/>
    </row>
    <row r="10" ht="58" customHeight="1">
      <c r="A10" s="3" t="str">
        <v>Evidence references</v>
      </c>
      <c r="B10" s="3" t="str">
        <v>Use a document or schedule reference that another reviewer can follow. A total needs its transaction list, invoice evidence, period coverage and exclusion decisions. A bank reference alone is insufficient.</v>
      </c>
      <c r="C10" s="3" t="str"/>
      <c r="D10"/>
      <c r="E10"/>
    </row>
    <row r="11" ht="58" customHeight="1">
      <c r="A11" s="3" t="str">
        <v>Zero is an input</v>
      </c>
      <c r="B11" s="3" t="str">
        <v>Enter 0 only after confirming there was no amount. Record “None after review” with a review reference where no adjustment applies. Leaving the amount or reference blank prevents calculation.</v>
      </c>
      <c r="C11" s="3" t="str"/>
      <c r="D11"/>
      <c r="E11"/>
    </row>
    <row r="12" ht="58" customHeight="1">
      <c r="A12" s="3" t="str">
        <v>Supported adjustments</v>
      </c>
      <c r="B12" s="3" t="str">
        <v>Enter original purchase values for goods lost through breakage, theft or destruction, and for goods already included in purchases but sold outside the scheme. Each is deducted from purchases once.</v>
      </c>
      <c r="C12" s="3" t="str">
        <v>S1; S2</v>
      </c>
      <c r="D12"/>
      <c r="E12"/>
    </row>
    <row r="13" ht="58" customHeight="1">
      <c r="A13" s="3" t="str">
        <v>Stock when joining</v>
      </c>
      <c r="B13" s="3" t="str">
        <v>The first period may include supported eligible stock brought into the scheme. Keep its valuation separately referenced and do not count it again as fresh purchases. This is distinct from a negative margin brought forward.</v>
      </c>
      <c r="C13" s="3" t="str">
        <v>S1; S2</v>
      </c>
      <c r="D13"/>
      <c r="E13"/>
    </row>
    <row r="14" ht="58" customHeight="1">
      <c r="A14" s="3" t="str">
        <v>Negative margin</v>
      </c>
      <c r="B14" s="3" t="str">
        <v>The shortfall is carried to the following period as additional purchases. VAT is zero in the loss period. It is not an input VAT claim. Following period links to Working period automatically.</v>
      </c>
      <c r="C14" s="3" t="str">
        <v>S1; S3</v>
      </c>
      <c r="D14"/>
      <c r="E14"/>
    </row>
    <row r="15" ht="58" customHeight="1">
      <c r="A15" s="3" t="str">
        <v>Review before carrying forward</v>
      </c>
      <c r="B15" s="3" t="str">
        <v>Check that the first period is complete, then use the immediately following dates. For later cycles, save the reviewed file and enter its supported closing shortfall once in a fresh copy. There are no external workbook links.</v>
      </c>
      <c r="C15" s="3" t="str"/>
      <c r="D15"/>
      <c r="E15"/>
    </row>
    <row r="16" ht="58" customHeight="1">
      <c r="A16" s="3" t="str">
        <v>What is outside this model</v>
      </c>
      <c r="B16" s="3" t="str">
        <v>Do not use this calculation for refunds, prior-return corrections, cessation or a transfer of the business. Imports, mixed rates and special auction/agency arrangements need a separate assessment. Record the issue and obtain an appropriate working.</v>
      </c>
      <c r="C16" s="3" t="str"/>
      <c r="D16"/>
      <c r="E16"/>
    </row>
    <row r="17" ht="58" customHeight="1">
      <c r="A17" s="3" t="str">
        <v>VAT return and accounting profit</v>
      </c>
      <c r="B17" s="3" t="str">
        <v>The VAT amount is this scheme calculation only. Reconcile it to the full VAT return. The shortfall and joining stock are not fresh period purchases for Box 7. Margin after VAT is not accounting profit.</v>
      </c>
      <c r="C17" s="3" t="str">
        <v>S7</v>
      </c>
      <c r="D17"/>
      <c r="E17"/>
    </row>
    <row r="18" ht="58" customHeight="1">
      <c r="A18" s="3" t="str">
        <v>Examples are separate</v>
      </c>
      <c r="B18" s="3" t="str">
        <v>The worked figures reproduce the guide’s £600 VAT example and the £1,200 shortfall followed by £500 VAT. An additional fictional loss adjustment illustrates how the supported deduction works.</v>
      </c>
      <c r="C18" s="3" t="str"/>
      <c r="D18"/>
      <c r="E18"/>
    </row>
    <row r="19" ht="58" customHeight="1">
      <c r="A19" s="3" t="str">
        <v>Completion and review</v>
      </c>
      <c r="B19" s="3" t="str">
        <v>“Calculated” means the required inputs and confirmations are present. It does not approve a VAT return. Keep questions in the working sheets and mark them resolved only when the evidence and treatment have been reviewed.</v>
      </c>
      <c r="C19" s="3" t="str"/>
      <c r="D19"/>
      <c r="E19"/>
    </row>
    <row r="20" ht="58" customHeight="1">
      <c r="A20" s="3" t="str">
        <v>Keep the records</v>
      </c>
      <c r="B20" s="3" t="str">
        <v>Retain the underlying invoices, calculation and review trail for six years. This summary does not replace the required separate sales and purchase records or invoice details.</v>
      </c>
      <c r="C20" s="3" t="str">
        <v>S1; S2</v>
      </c>
      <c r="D20"/>
      <c r="E20"/>
    </row>
    <row r="21" ht="36" customHeight="1">
      <c r="A21" s="3"/>
      <c r="B21" s="3"/>
      <c r="C21" s="3"/>
      <c r="D21"/>
      <c r="E21"/>
    </row>
    <row r="22" ht="36" customHeight="1">
      <c r="A22" s="3"/>
      <c r="B22" s="3"/>
      <c r="C22" s="3"/>
      <c r="D22"/>
      <c r="E22"/>
    </row>
    <row r="23" ht="36" customHeight="1">
      <c r="A23" s="3" t="str">
        <v>Read the guide</v>
      </c>
      <c r="B23" s="3" t="str">
        <v>https://ingoodorder.co.uk/guides/global-accounting-margin-scheme</v>
      </c>
      <c r="C23" s="3"/>
      <c r="D23"/>
      <c r="E23"/>
    </row>
    <row r="24" ht="36" customHeight="1">
      <c r="A24" s="3"/>
      <c r="B24" s="3"/>
      <c r="C24" s="3"/>
      <c r="D24"/>
      <c r="E24"/>
    </row>
    <row r="25" ht="36" customHeight="1">
      <c r="A25" s="3" t="str">
        <v>Input cells</v>
      </c>
      <c r="B25" s="12" t="str">
        <v>Yellow fill and blue text. Calculated amounts use grey or green.</v>
      </c>
      <c r="C25" s="3"/>
      <c r="D25"/>
      <c r="E25"/>
    </row>
    <row r="26" ht="36" customHeight="1">
      <c r="A26" s="3"/>
      <c r="B26" s="3"/>
      <c r="C26" s="3"/>
      <c r="D26"/>
      <c r="E26"/>
    </row>
    <row r="27" ht="30" customHeight="1">
      <c r="A27" s="3"/>
      <c r="B27" s="3"/>
      <c r="C27" s="3"/>
      <c r="D27" s="3"/>
      <c r="E27" s="3"/>
    </row>
    <row r="28" ht="30" customHeight="1">
      <c r="A28" s="3"/>
      <c r="B28" s="3"/>
      <c r="C28" s="3"/>
      <c r="D28" s="3"/>
      <c r="E28" s="3"/>
    </row>
    <row r="29" ht="30" customHeight="1">
      <c r="A29" s="3"/>
      <c r="B29" s="3"/>
      <c r="C29" s="3"/>
      <c r="D29" s="3"/>
      <c r="E29" s="3"/>
    </row>
    <row r="30" ht="30" customHeight="1">
      <c r="A30" s="3"/>
      <c r="B30" s="3"/>
      <c r="C30" s="3"/>
      <c r="D30" s="3"/>
      <c r="E30" s="3"/>
    </row>
    <row r="31" ht="30" customHeight="1">
      <c r="A31" s="3"/>
      <c r="B31" s="3"/>
      <c r="C31" s="3"/>
      <c r="D31" s="3"/>
      <c r="E31" s="3"/>
    </row>
    <row r="32" ht="30" customHeight="1">
      <c r="A32" s="3"/>
      <c r="B32" s="3"/>
      <c r="C32" s="3"/>
      <c r="D32" s="3"/>
      <c r="E32" s="3"/>
    </row>
    <row r="33" ht="30" customHeight="1">
      <c r="A33" s="3"/>
      <c r="B33" s="3"/>
      <c r="C33" s="3"/>
      <c r="D33" s="3"/>
      <c r="E33" s="3"/>
    </row>
    <row r="34" ht="30" customHeight="1">
      <c r="A34" s="3"/>
      <c r="B34" s="3"/>
      <c r="C34" s="3"/>
      <c r="D34" s="3"/>
      <c r="E34" s="3"/>
    </row>
    <row r="35" ht="30" customHeight="1">
      <c r="A35" s="3"/>
      <c r="B35" s="3"/>
      <c r="C35" s="3"/>
      <c r="D35" s="3"/>
      <c r="E35" s="3"/>
    </row>
    <row r="36" ht="30" customHeight="1">
      <c r="A36" s="3"/>
      <c r="B36" s="3"/>
      <c r="C36" s="3"/>
      <c r="D36" s="3"/>
      <c r="E36" s="3"/>
    </row>
    <row r="37" ht="30" customHeight="1">
      <c r="A37" s="3"/>
      <c r="B37" s="3"/>
      <c r="C37" s="3"/>
      <c r="D37" s="3"/>
      <c r="E37" s="3"/>
    </row>
    <row r="38" ht="30" customHeight="1">
      <c r="A38" s="3"/>
      <c r="B38" s="3"/>
      <c r="C38" s="3"/>
      <c r="D38" s="3"/>
      <c r="E38" s="3"/>
    </row>
    <row r="39" ht="30" customHeight="1">
      <c r="A39" s="3"/>
      <c r="B39" s="3"/>
      <c r="C39" s="3"/>
      <c r="D39" s="3"/>
      <c r="E39" s="3"/>
    </row>
    <row r="40" ht="30" customHeight="1">
      <c r="A40" s="3"/>
      <c r="B40" s="3"/>
      <c r="C40" s="3"/>
      <c r="D40" s="3"/>
      <c r="E40" s="3"/>
    </row>
    <row r="41" ht="30" customHeight="1">
      <c r="A41" s="3"/>
      <c r="B41" s="3"/>
      <c r="C41" s="3"/>
      <c r="D41" s="3"/>
      <c r="E41" s="3"/>
    </row>
    <row r="42" ht="30" customHeight="1">
      <c r="A42" s="3"/>
      <c r="B42" s="3"/>
      <c r="C42" s="3"/>
      <c r="D42" s="3"/>
      <c r="E42" s="3"/>
    </row>
    <row r="43" ht="30" customHeight="1">
      <c r="A43" s="3"/>
      <c r="B43" s="3"/>
      <c r="C43" s="3"/>
      <c r="D43" s="3"/>
      <c r="E43" s="3"/>
    </row>
    <row r="44" ht="30" customHeight="1">
      <c r="A44" s="3"/>
      <c r="B44" s="3"/>
      <c r="C44" s="3"/>
      <c r="D44" s="3"/>
      <c r="E44" s="3"/>
    </row>
    <row r="45" ht="30" customHeight="1">
      <c r="A45" s="3"/>
      <c r="B45" s="3"/>
      <c r="C45" s="3"/>
      <c r="D45" s="3"/>
      <c r="E45" s="3"/>
    </row>
    <row r="46" ht="30" customHeight="1">
      <c r="A46" s="3"/>
      <c r="B46" s="3"/>
      <c r="C46" s="3"/>
      <c r="D46" s="3"/>
      <c r="E46" s="3"/>
    </row>
    <row r="47" ht="30" customHeight="1">
      <c r="A47" s="3"/>
      <c r="B47" s="3"/>
      <c r="C47" s="3"/>
      <c r="D47" s="3"/>
      <c r="E47" s="3"/>
    </row>
    <row r="48" ht="30" customHeight="1">
      <c r="A48" s="3"/>
      <c r="B48" s="3"/>
      <c r="C48" s="3"/>
      <c r="D48" s="3"/>
      <c r="E48" s="3"/>
    </row>
  </sheetData>
  <printOptions horizontalCentered="0" gridLines="0" headings="0"/>
  <pageMargins left="0.25" right="0.25" top="0.4" bottom="0.4" header="0.15" footer="0.15"/>
  <pageSetup paperSize="9" scale="78" orientation="landscape" useFirstPageNumber="0"/>
  <headerFooter>
    <oddFooter>&amp;LIn Good Order | Start here&amp;RPage &amp;P of &amp;N</oddFooter>
  </headerFooter>
  <rowBreaks count="1" manualBreakCount="1">
    <brk id="13" max="16383" man="1"/>
  </rowBreaks>
</worksheet>
</file>

<file path=xl/worksheets/sheet2.xml><?xml version="1.0" encoding="utf-8"?>
<worksheet xmlns="http://schemas.openxmlformats.org/spreadsheetml/2006/main">
  <sheetPr>
    <pageSetUpPr autoPageBreaks="0"/>
  </sheetPr>
  <sheetViews>
    <sheetView showGridLines="0" workbookViewId="0">
      <pane ySplit="4" topLeftCell="A5" activePane="bottomLeft" state="frozen"/>
    </sheetView>
  </sheetViews>
  <sheetFormatPr defaultRowHeight="15"/>
  <cols>
    <col min="1" max="1" width="36" hidden="0" customWidth="1"/>
    <col min="2" max="2" width="19" hidden="0" customWidth="1"/>
    <col min="3" max="3" width="29" hidden="0" customWidth="1"/>
    <col min="4" max="4" width="43" hidden="0" customWidth="1"/>
    <col min="5" max="5" width="25" hidden="0" customWidth="1"/>
  </cols>
  <sheetData>
    <row r="1" ht="35" customHeight="1">
      <c r="A1" s="6" t="str">
        <v>Your VAT period</v>
      </c>
      <c r="B1" s="4"/>
      <c r="C1" s="4"/>
      <c r="D1" s="4"/>
      <c r="E1" s="4"/>
    </row>
    <row r="2" ht="40" customHeight="1">
      <c r="A2" s="5" t="str">
        <v>Reusable working area</v>
      </c>
      <c r="B2" s="5" t="str">
        <v>GBP</v>
      </c>
      <c r="C2" s="5" t="str">
        <v>Not a VAT return</v>
      </c>
      <c r="D2" s="5" t="str">
        <v>Yellow cells need an amount, reference or review response. Results remain blank until the required checks are complete.</v>
      </c>
      <c r="E2" s="5" t="str"/>
    </row>
    <row r="3" ht="30" customHeight="1">
      <c r="A3" s="3"/>
      <c r="B3" s="3"/>
      <c r="C3" s="3"/>
      <c r="D3" s="3"/>
      <c r="E3" s="3"/>
    </row>
    <row r="4" ht="30" customHeight="1">
      <c r="A4" s="8" t="str">
        <v>Calculation</v>
      </c>
      <c r="B4" s="8" t="str">
        <v>GBP</v>
      </c>
      <c r="C4" s="8" t="str"/>
      <c r="D4" s="8" t="str">
        <v>Meaning</v>
      </c>
      <c r="E4" s="8" t="str"/>
    </row>
    <row r="5" ht="42" customHeight="1">
      <c r="A5" s="3" t="str">
        <v>Calculation status</v>
      </c>
      <c r="B5" s="3" t="str">
        <f>IF(B43=0,"Calculated","Incomplete")</f>
        <v>Incomplete</v>
      </c>
      <c r="C5" s="3" t="str">
        <v>See checks in column E</v>
      </c>
      <c r="D5" s="3" t="str">
        <v>Calculated means the inputs are present. Eligibility and tax treatment still need review.</v>
      </c>
      <c r="E5" s="3" t="str"/>
    </row>
    <row r="6" ht="42" customHeight="1">
      <c r="A6" s="3" t="str">
        <v>Adjusted purchase total</v>
      </c>
      <c r="B6" s="14" t="str">
        <f>IF(B43=0,B20+B21+B22-B23-B24,"")</f>
      </c>
      <c r="C6" s="3" t="str"/>
      <c r="D6" s="3" t="str">
        <v>Fresh purchases + shortfall + joining stock − supported removals.</v>
      </c>
      <c r="E6" s="3" t="str"/>
    </row>
    <row r="7" ht="42" customHeight="1">
      <c r="A7" s="3" t="str">
        <v>Global margin</v>
      </c>
      <c r="B7" s="14" t="str">
        <f>IF(B43=0,B19-B6,"")</f>
      </c>
      <c r="C7" s="3" t="str"/>
      <c r="D7" s="3" t="str">
        <v>Eligible selling value less the adjusted purchase total.</v>
      </c>
      <c r="E7" s="3" t="str"/>
    </row>
    <row r="8" ht="42" customHeight="1">
      <c r="A8" s="3" t="str">
        <v>VAT on a positive margin</v>
      </c>
      <c r="B8" s="14" t="str">
        <f>IF(B43=0,ROUND(MAX(0,B7)*'Start here'!B5/(1+'Start here'!B5),2),"")</f>
      </c>
      <c r="C8" s="3" t="str"/>
      <c r="D8" s="3" t="str">
        <v>20% VAT fraction: one-sixth. Rounded to the nearest penny.</v>
      </c>
      <c r="E8" s="3" t="str"/>
    </row>
    <row r="9" ht="42" customHeight="1">
      <c r="A9" s="3" t="str">
        <v>Negative margin carried forward</v>
      </c>
      <c r="B9" s="14" t="str">
        <f>IF(B43=0,MAX(0,-B7),"")</f>
      </c>
      <c r="C9" s="3" t="str"/>
      <c r="D9" s="3" t="str">
        <v>Positive amount to add to purchases in the next VAT period, once.</v>
      </c>
      <c r="E9" s="3" t="str"/>
    </row>
    <row r="10" ht="42" customHeight="1">
      <c r="A10" s="3" t="str">
        <v>Margin after this VAT</v>
      </c>
      <c r="B10" s="14" t="str">
        <f>IF(B43=0,B7-B8,"")</f>
      </c>
      <c r="C10" s="3" t="str"/>
      <c r="D10" s="3" t="str">
        <v>Before other costs and stock accounting. This is not accounting profit.</v>
      </c>
      <c r="E10" s="3" t="str"/>
    </row>
    <row r="11" ht="30" customHeight="1">
      <c r="A11" s="3"/>
      <c r="B11" s="3"/>
      <c r="C11" s="3"/>
      <c r="D11" s="3"/>
      <c r="E11" s="3"/>
    </row>
    <row r="12" ht="30" customHeight="1">
      <c r="A12" s="8" t="str">
        <v>Record</v>
      </c>
      <c r="B12" s="8" t="str">
        <v>Input</v>
      </c>
      <c r="C12" s="8" t="str">
        <v>Evidence reference</v>
      </c>
      <c r="D12" s="8" t="str">
        <v>Use</v>
      </c>
      <c r="E12" s="8" t="str">
        <v>Missing or invalid</v>
      </c>
    </row>
    <row r="13" ht="30" customHeight="1">
      <c r="A13" s="3" t="str">
        <v>Business</v>
      </c>
      <c r="B13" s="12"/>
      <c r="C13" s="3" t="str"/>
      <c r="D13" s="3" t="str">
        <v>Identify the entity using the scheme.</v>
      </c>
      <c r="E13" s="3" t="str">
        <f>IF(LEN(TRIM(B13))&gt;0,"OK","Missing input")</f>
        <v>Missing input</v>
      </c>
    </row>
    <row r="14" ht="30" customHeight="1">
      <c r="A14" s="3" t="str">
        <v>Period start</v>
      </c>
      <c r="B14" s="15"/>
      <c r="C14" s="3" t="str"/>
      <c r="D14" s="3" t="str">
        <v>Enter a real Excel date.</v>
      </c>
      <c r="E14" s="3" t="str">
        <f>IF(NOT(ISNUMBER(B14)),"Missing date",IF(AND(B14&gt;0,B14=INT(B14)),"OK","Invalid date"))</f>
        <v>Missing date</v>
      </c>
    </row>
    <row r="15" ht="30" customHeight="1">
      <c r="A15" s="3" t="str">
        <v>Period end</v>
      </c>
      <c r="B15" s="15"/>
      <c r="C15" s="3" t="str"/>
      <c r="D15" s="3" t="str">
        <v>Enter the VAT period end, not the payout date.</v>
      </c>
      <c r="E15" s="3" t="str">
        <f>IF(NOT(ISNUMBER(B15)),"Missing date",IF(NOT(ISNUMBER(B14)),"Missing start date",IF(AND(B15&gt;=B14,B15=INT(B15)),"OK","Invalid end date")))</f>
        <v>Missing date</v>
      </c>
    </row>
    <row r="16" ht="30" customHeight="1">
      <c r="A16" s="3" t="str">
        <v>Prepared by</v>
      </c>
      <c r="B16" s="12"/>
      <c r="C16" s="3" t="str"/>
      <c r="D16" s="3" t="str">
        <v>Name of the person completing this working.</v>
      </c>
      <c r="E16" s="3" t="str">
        <f>IF(LEN(TRIM(B16))&gt;0,"OK","Missing input")</f>
        <v>Missing input</v>
      </c>
    </row>
    <row r="17" ht="30" customHeight="1">
      <c r="A17" s="3" t="str">
        <v>Review record</v>
      </c>
      <c r="B17" s="12"/>
      <c r="C17" s="3" t="str"/>
      <c r="D17" s="3" t="str">
        <v>Reference to the review of source coverage and accounting treatment.</v>
      </c>
      <c r="E17" s="3" t="str">
        <f>IF(LEN(TRIM(B17))&gt;0,"OK","Missing input")</f>
        <v>Missing input</v>
      </c>
    </row>
    <row r="18" ht="30" customHeight="1">
      <c r="A18" s="3"/>
      <c r="B18" s="3"/>
      <c r="C18" s="3"/>
      <c r="D18" s="3"/>
      <c r="E18" s="3"/>
    </row>
    <row r="19" ht="62" customHeight="1">
      <c r="A19" s="3" t="str">
        <v>Eligible selling value</v>
      </c>
      <c r="B19" s="16"/>
      <c r="C19" s="12"/>
      <c r="D19" s="3" t="str">
        <v>Before separate platform fees. Attach the complete eligible sales schedule.</v>
      </c>
      <c r="E19" s="3" t="str">
        <f>IF(NOT(ISNUMBER(B19)),"Missing amount",IF(B19&lt;0,"Invalid amount",IF(LEN(TRIM(C19))=0,"Missing reference","OK")))</f>
        <v>Missing amount</v>
      </c>
    </row>
    <row r="20" ht="62" customHeight="1">
      <c r="A20" s="3" t="str">
        <v>Fresh eligible purchases</v>
      </c>
      <c r="B20" s="16"/>
      <c r="C20" s="12"/>
      <c r="D20" s="3" t="str">
        <v>Purchases in this period. Exclude overheads and repairs; do not enter cost of sales.</v>
      </c>
      <c r="E20" s="3" t="str">
        <f>IF(NOT(ISNUMBER(B20)),"Missing amount",IF(B20&lt;0,"Invalid amount",IF(LEN(TRIM(C20))=0,"Missing reference","OK")))</f>
        <v>Missing amount</v>
      </c>
    </row>
    <row r="21" ht="62" customHeight="1">
      <c r="A21" s="3" t="str">
        <v>Negative margin brought forward</v>
      </c>
      <c r="B21" s="16"/>
      <c r="C21" s="12"/>
      <c r="D21" s="3" t="str">
        <v>Enter the reviewed prior shortfall, or an evidenced 0. Not an input VAT claim.</v>
      </c>
      <c r="E21" s="3" t="str">
        <f>IF(NOT(ISNUMBER(B21)),"Missing amount",IF(B21&lt;0,"Invalid amount",IF(LEN(TRIM(C21))=0,"Missing reference","OK")))</f>
        <v>Missing amount</v>
      </c>
    </row>
    <row r="22" ht="62" customHeight="1">
      <c r="A22" s="3" t="str">
        <v>Eligible stock on joining</v>
      </c>
      <c r="B22" s="16"/>
      <c r="C22" s="12"/>
      <c r="D22" s="3" t="str">
        <v>Only on first joining. Refer to the eligible stock valuation; do not duplicate fresh purchases.</v>
      </c>
      <c r="E22" s="3" t="str">
        <f>IF(NOT(ISNUMBER(B22)),"Missing amount",IF(B22&lt;0,"Invalid amount",IF(LEN(TRIM(C22))=0,"Missing reference","OK")))</f>
        <v>Missing amount</v>
      </c>
    </row>
    <row r="23" ht="62" customHeight="1">
      <c r="A23" s="3" t="str">
        <v>Lost or destroyed goods</v>
      </c>
      <c r="B23" s="16"/>
      <c r="C23" s="12"/>
      <c r="D23" s="3" t="str">
        <v>Original purchase value already included in the scheme. Deduct once, with incident evidence.</v>
      </c>
      <c r="E23" s="3" t="str">
        <f>IF(NOT(ISNUMBER(B23)),"Missing amount",IF(B23&lt;0,"Invalid amount",IF(LEN(TRIM(C23))=0,"Missing reference","OK")))</f>
        <v>Missing amount</v>
      </c>
    </row>
    <row r="24" ht="62" customHeight="1">
      <c r="A24" s="3" t="str">
        <v>Goods sold outside the scheme</v>
      </c>
      <c r="B24" s="16"/>
      <c r="C24" s="12"/>
      <c r="D24" s="3" t="str">
        <v>Purchase value already included, now removed. Reference the outside-scheme sale and its separate treatment.</v>
      </c>
      <c r="E24" s="3" t="str">
        <f>IF(NOT(ISNUMBER(B24)),"Missing amount",IF(B24&lt;0,"Invalid amount",IF(LEN(TRIM(C24))=0,"Missing reference","OK")))</f>
        <v>Missing amount</v>
      </c>
    </row>
    <row r="25" ht="30" customHeight="1">
      <c r="A25" s="3"/>
      <c r="B25" s="3"/>
      <c r="C25" s="3"/>
      <c r="D25" s="3"/>
      <c r="E25" s="3"/>
    </row>
    <row r="26" ht="30" customHeight="1">
      <c r="A26" s="8" t="str">
        <v>Eligibility and coverage</v>
      </c>
      <c r="B26" s="8" t="str">
        <v>Yes / No / Review</v>
      </c>
      <c r="C26" s="8" t="str">
        <v>Evidence / review reference</v>
      </c>
      <c r="D26" s="8" t="str">
        <v>What you are confirming</v>
      </c>
      <c r="E26" s="8" t="str">
        <v>Missing or invalid</v>
      </c>
    </row>
    <row r="27" ht="62" customHeight="1">
      <c r="A27" s="3" t="str">
        <v>Goods and supply route</v>
      </c>
      <c r="B27" s="12"/>
      <c r="C27" s="12"/>
      <c r="D27" s="3" t="str">
        <v>Eligible domestic goods and purchase route, all at 20%. Confirm the scheme is available to this business. S1, S4.</v>
      </c>
      <c r="E27" s="3" t="str">
        <f>IF(B27&lt;&gt;"Yes","Review required",IF(LEN(TRIM(C27))=0,"Missing reference",IF('Start here'!B5=20%,"OK","Unsupported VAT rate")))</f>
        <v>Review required</v>
      </c>
    </row>
    <row r="28" ht="62" customHeight="1">
      <c r="A28" s="3" t="str">
        <v>Item values and exclusions</v>
      </c>
      <c r="B28" s="12"/>
      <c r="C28" s="12"/>
      <c r="D28" s="3" t="str">
        <v>No excluded goods. Item values meet the £500 limit; bulk allocations and resale format are supported. S5, S6.</v>
      </c>
      <c r="E28" s="3" t="str">
        <f>IF(B28&lt;&gt;"Yes","Review required",IF(LEN(TRIM(C28))=0,"Missing reference","OK"))</f>
        <v>Review required</v>
      </c>
    </row>
    <row r="29" ht="62" customHeight="1">
      <c r="A29" s="3" t="str">
        <v>Invoices and purchase VAT</v>
      </c>
      <c r="B29" s="12"/>
      <c r="C29" s="12"/>
      <c r="D29" s="3" t="str">
        <v>Purchase evidence supports eligibility; no separate goods VAT. Required invoice details retained. S1, S2.</v>
      </c>
      <c r="E29" s="3" t="str">
        <f>IF(B29&lt;&gt;"Yes","Review required",IF(LEN(TRIM(C29))=0,"Missing reference","OK"))</f>
        <v>Review required</v>
      </c>
    </row>
    <row r="30" ht="62" customHeight="1">
      <c r="A30" s="3" t="str">
        <v>Period coverage</v>
      </c>
      <c r="B30" s="12"/>
      <c r="C30" s="12"/>
      <c r="D30" s="3" t="str">
        <v>All relevant channels and records covered; totals traced to eligible transactions without repeated imports.</v>
      </c>
      <c r="E30" s="3" t="str">
        <f>IF(B30&lt;&gt;"Yes","Review required",IF(LEN(TRIM(C30))=0,"Missing reference","OK"))</f>
        <v>Review required</v>
      </c>
    </row>
    <row r="31" ht="62" customHeight="1">
      <c r="A31" s="3" t="str">
        <v>Costs kept outside purchases</v>
      </c>
      <c r="B31" s="12"/>
      <c r="C31" s="12"/>
      <c r="D31" s="3" t="str">
        <v>Repairs, overheads and separate platform service fees are excluded from scheme purchase values. S1, S4.</v>
      </c>
      <c r="E31" s="3" t="str">
        <f>IF(B31&lt;&gt;"Yes","Review required",IF(LEN(TRIM(C31))=0,"Missing reference","OK"))</f>
        <v>Review required</v>
      </c>
    </row>
    <row r="32" ht="62" customHeight="1">
      <c r="A32" s="3" t="str">
        <v>Only modelled adjustments</v>
      </c>
      <c r="B32" s="12"/>
      <c r="C32" s="12"/>
      <c r="D32" s="3" t="str">
        <v>No refunds, prior-return corrections, cessation, business transfer or unmodelled adjustments affect this working.</v>
      </c>
      <c r="E32" s="3" t="str">
        <f>IF(B32&lt;&gt;"Yes","Review required",IF(LEN(TRIM(C32))=0,"Missing reference","OK"))</f>
        <v>Review required</v>
      </c>
    </row>
    <row r="33" ht="62" customHeight="1">
      <c r="A33" s="3" t="str">
        <v>Adjustments and carry-forward</v>
      </c>
      <c r="B33" s="12"/>
      <c r="C33" s="12"/>
      <c r="D33" s="3" t="str">
        <v>Amounts reviewed against evidence. Joining stock and prior shortfall each included once; absent adjustments entered as evidenced zeros.</v>
      </c>
      <c r="E33" s="3" t="str">
        <f>IF(B33&lt;&gt;"Yes","Review required",IF(LEN(TRIM(C33))=0,"Missing reference","OK"))</f>
        <v>Review required</v>
      </c>
    </row>
    <row r="34" ht="30" customHeight="1">
      <c r="A34" s="3"/>
      <c r="B34" s="3"/>
      <c r="C34" s="3"/>
      <c r="D34" s="3"/>
      <c r="E34" s="3"/>
    </row>
    <row r="35" ht="30" customHeight="1">
      <c r="A35" s="3"/>
      <c r="B35" s="3"/>
      <c r="C35" s="3"/>
      <c r="D35" s="3"/>
      <c r="E35" s="3"/>
    </row>
    <row r="36" ht="30" customHeight="1">
      <c r="A36" s="8" t="str">
        <v>Outstanding questions</v>
      </c>
      <c r="B36" s="8" t="str"/>
      <c r="C36" s="8" t="str"/>
      <c r="D36" s="8" t="str">
        <v>Record affected amounts without inserting balancing entries.</v>
      </c>
      <c r="E36" s="8" t="str"/>
    </row>
    <row r="37" ht="30" customHeight="1">
      <c r="A37" s="17" t="str">
        <v>Reference</v>
      </c>
      <c r="B37" s="17" t="str">
        <v>Affected figure</v>
      </c>
      <c r="C37" s="17" t="str">
        <v>Question</v>
      </c>
      <c r="D37" s="17" t="str">
        <v>Evidence needed / next action</v>
      </c>
      <c r="E37" s="17" t="str">
        <v>Resolved? Yes / No</v>
      </c>
    </row>
    <row r="38" ht="46" customHeight="1">
      <c r="A38" s="12"/>
      <c r="B38" s="12"/>
      <c r="C38" s="12"/>
      <c r="D38" s="12"/>
      <c r="E38" s="12"/>
    </row>
    <row r="39" ht="46" customHeight="1">
      <c r="A39" s="12"/>
      <c r="B39" s="12"/>
      <c r="C39" s="12"/>
      <c r="D39" s="12"/>
      <c r="E39" s="12"/>
    </row>
    <row r="40" ht="46" customHeight="1">
      <c r="A40" s="12"/>
      <c r="B40" s="12"/>
      <c r="C40" s="12"/>
      <c r="D40" s="12"/>
      <c r="E40" s="12"/>
    </row>
    <row r="41" ht="46" customHeight="1">
      <c r="A41" s="12"/>
      <c r="B41" s="12"/>
      <c r="C41" s="12"/>
      <c r="D41" s="12"/>
      <c r="E41" s="12"/>
    </row>
    <row r="42" ht="30" customHeight="1">
      <c r="A42" s="3"/>
      <c r="B42" s="3"/>
      <c r="C42" s="3"/>
      <c r="D42" s="3"/>
      <c r="E42" s="3"/>
    </row>
    <row r="43" ht="50" customHeight="1">
      <c r="A43" s="3" t="str">
        <v>Inputs / questions needing attention</v>
      </c>
      <c r="B43" s="18" t="n">
        <f>18-COUNTIF(E13:E17,"OK")-COUNTIF(E19:E24,"OK")-COUNTIF(E27:E33,"OK")+IF(COUNTA(A38:D38)&gt;0,IF(E38="Yes",0,1),0)+IF(COUNTA(A39:D39)&gt;0,IF(E39="Yes",0,1),0)+IF(COUNTA(A40:D40)&gt;0,IF(E40="Yes",0,1),0)+IF(COUNTA(A41:D41)&gt;0,IF(E41="Yes",0,1),0)</f>
        <v>18</v>
      </c>
      <c r="C43" s="3" t="str"/>
      <c r="D43" s="3" t="str">
        <v>Resolve the specific messages above before using the result.</v>
      </c>
      <c r="E43" s="3" t="str"/>
    </row>
    <row r="44" ht="30" customHeight="1">
      <c r="A44" s="3"/>
      <c r="B44" s="3"/>
      <c r="C44" s="3"/>
      <c r="D44" s="3"/>
      <c r="E44" s="3"/>
    </row>
    <row r="45" ht="58" customHeight="1">
      <c r="A45" s="3" t="str">
        <v>Use with the source records</v>
      </c>
      <c r="B45" s="3" t="str"/>
      <c r="C45" s="3" t="str"/>
      <c r="D45" s="3" t="str">
        <v>If evidence remains incomplete, retain the question and commission any further investigation needed. Do not describe blank outputs as zero VAT.</v>
      </c>
      <c r="E45" s="3" t="str"/>
    </row>
    <row r="46" ht="30" customHeight="1">
      <c r="A46" s="3"/>
      <c r="B46" s="3"/>
      <c r="C46" s="3"/>
      <c r="D46" s="3"/>
      <c r="E46" s="3"/>
    </row>
    <row r="47" ht="30" customHeight="1">
      <c r="A47" s="3"/>
      <c r="B47" s="3"/>
      <c r="C47" s="3"/>
      <c r="D47" s="3"/>
      <c r="E47" s="3"/>
    </row>
    <row r="48" ht="30" customHeight="1">
      <c r="A48" s="3"/>
      <c r="B48" s="3"/>
      <c r="C48" s="3"/>
      <c r="D48" s="3"/>
      <c r="E48" s="3"/>
    </row>
  </sheetData>
  <conditionalFormatting sqref="E13:E33">
    <cfRule type="containsText" dxfId="0" priority="1" operator="containsText" text="Missing"/>
    <cfRule type="containsText" dxfId="1" priority="2" operator="containsText" text="Review"/>
  </conditionalFormatting>
  <dataValidations count="5">
    <dataValidation type="list" sqref="B27:B33">
      <formula1>"Yes,No,Review"</formula1>
    </dataValidation>
    <dataValidation type="decimal" operator="greaterThanOrEqual" sqref="B19:B20">
      <formula1>0</formula1>
    </dataValidation>
    <dataValidation type="decimal" operator="greaterThanOrEqual" sqref="B23:B24">
      <formula1>0</formula1>
    </dataValidation>
    <dataValidation type="decimal" operator="greaterThanOrEqual" sqref="B21:B22">
      <formula1>0</formula1>
    </dataValidation>
    <dataValidation type="list" sqref="E38:E41">
      <formula1>"Yes,No"</formula1>
    </dataValidation>
  </dataValidations>
  <printOptions horizontalCentered="0" gridLines="0" headings="0"/>
  <pageMargins left="0.25" right="0.25" top="0.4" bottom="0.4" header="0.15" footer="0.15"/>
  <pageSetup paperSize="9" scale="75" orientation="landscape" useFirstPageNumber="0"/>
  <headerFooter>
    <oddFooter>&amp;LIn Good Order | Working period&amp;RPage &amp;P of &amp;N</oddFooter>
  </headerFooter>
  <rowBreaks count="3" manualBreakCount="3">
    <brk id="11" max="16383" man="1"/>
    <brk id="25" max="16383" man="1"/>
    <brk id="35" max="16383" man="1"/>
  </rowBreaks>
</worksheet>
</file>

<file path=xl/worksheets/sheet3.xml><?xml version="1.0" encoding="utf-8"?>
<worksheet xmlns="http://schemas.openxmlformats.org/spreadsheetml/2006/main">
  <sheetPr>
    <pageSetUpPr autoPageBreaks="0"/>
  </sheetPr>
  <sheetViews>
    <sheetView showGridLines="0" workbookViewId="0">
      <pane ySplit="4" topLeftCell="A5" activePane="bottomLeft" state="frozen"/>
    </sheetView>
  </sheetViews>
  <sheetFormatPr defaultRowHeight="15"/>
  <cols>
    <col min="1" max="1" width="36" hidden="0" customWidth="1"/>
    <col min="2" max="2" width="19" hidden="0" customWidth="1"/>
    <col min="3" max="3" width="29" hidden="0" customWidth="1"/>
    <col min="4" max="4" width="43" hidden="0" customWidth="1"/>
    <col min="5" max="5" width="25" hidden="0" customWidth="1"/>
  </cols>
  <sheetData>
    <row r="1" ht="35" customHeight="1">
      <c r="A1" s="6" t="str">
        <v>Following VAT period</v>
      </c>
      <c r="B1" s="4"/>
      <c r="C1" s="4"/>
      <c r="D1" s="4"/>
      <c r="E1" s="4"/>
    </row>
    <row r="2" ht="40" customHeight="1">
      <c r="A2" s="5" t="str">
        <v>Reusable working area</v>
      </c>
      <c r="B2" s="5" t="str">
        <v>GBP</v>
      </c>
      <c r="C2" s="5" t="str">
        <v>Not a VAT return</v>
      </c>
      <c r="D2" s="5" t="str">
        <v>Yellow cells need an amount, reference or review response. Results remain blank until the required checks are complete.</v>
      </c>
      <c r="E2" s="5" t="str"/>
    </row>
    <row r="3" ht="30" customHeight="1">
      <c r="A3" s="3"/>
      <c r="B3" s="3"/>
      <c r="C3" s="3"/>
      <c r="D3" s="3"/>
      <c r="E3" s="3"/>
    </row>
    <row r="4" ht="30" customHeight="1">
      <c r="A4" s="8" t="str">
        <v>Calculation</v>
      </c>
      <c r="B4" s="8" t="str">
        <v>GBP</v>
      </c>
      <c r="C4" s="8" t="str"/>
      <c r="D4" s="8" t="str">
        <v>Meaning</v>
      </c>
      <c r="E4" s="8" t="str"/>
    </row>
    <row r="5" ht="42" customHeight="1">
      <c r="A5" s="3" t="str">
        <v>Calculation status</v>
      </c>
      <c r="B5" s="3" t="str">
        <f>IF(B43=0,"Calculated","Incomplete")</f>
        <v>Incomplete</v>
      </c>
      <c r="C5" s="3" t="str">
        <v>See checks in column E</v>
      </c>
      <c r="D5" s="3" t="str">
        <v>Calculated means the inputs are present. Eligibility and tax treatment still need review.</v>
      </c>
      <c r="E5" s="3" t="str"/>
    </row>
    <row r="6" ht="42" customHeight="1">
      <c r="A6" s="3" t="str">
        <v>Adjusted purchase total</v>
      </c>
      <c r="B6" s="14" t="str">
        <f>IF(B43=0,B20+B21+B22-B23-B24,"")</f>
      </c>
      <c r="C6" s="3" t="str"/>
      <c r="D6" s="3" t="str">
        <v>Fresh purchases + shortfall + joining stock − supported removals.</v>
      </c>
      <c r="E6" s="3" t="str"/>
    </row>
    <row r="7" ht="42" customHeight="1">
      <c r="A7" s="3" t="str">
        <v>Global margin</v>
      </c>
      <c r="B7" s="14" t="str">
        <f>IF(B43=0,B19-B6,"")</f>
      </c>
      <c r="C7" s="3" t="str"/>
      <c r="D7" s="3" t="str">
        <v>Eligible selling value less the adjusted purchase total.</v>
      </c>
      <c r="E7" s="3" t="str"/>
    </row>
    <row r="8" ht="42" customHeight="1">
      <c r="A8" s="3" t="str">
        <v>VAT on a positive margin</v>
      </c>
      <c r="B8" s="14" t="str">
        <f>IF(B43=0,ROUND(MAX(0,B7)*'Start here'!B5/(1+'Start here'!B5),2),"")</f>
      </c>
      <c r="C8" s="3" t="str"/>
      <c r="D8" s="3" t="str">
        <v>20% VAT fraction: one-sixth. Rounded to the nearest penny.</v>
      </c>
      <c r="E8" s="3" t="str"/>
    </row>
    <row r="9" ht="42" customHeight="1">
      <c r="A9" s="3" t="str">
        <v>Negative margin carried forward</v>
      </c>
      <c r="B9" s="14" t="str">
        <f>IF(B43=0,MAX(0,-B7),"")</f>
      </c>
      <c r="C9" s="3" t="str"/>
      <c r="D9" s="3" t="str">
        <v>Positive amount to add to purchases in the next VAT period, once.</v>
      </c>
      <c r="E9" s="3" t="str"/>
    </row>
    <row r="10" ht="42" customHeight="1">
      <c r="A10" s="3" t="str">
        <v>Margin after this VAT</v>
      </c>
      <c r="B10" s="14" t="str">
        <f>IF(B43=0,B7-B8,"")</f>
      </c>
      <c r="C10" s="3" t="str"/>
      <c r="D10" s="3" t="str">
        <v>Before other costs and stock accounting. This is not accounting profit.</v>
      </c>
      <c r="E10" s="3" t="str"/>
    </row>
    <row r="11" ht="30" customHeight="1">
      <c r="A11" s="3"/>
      <c r="B11" s="3"/>
      <c r="C11" s="3"/>
      <c r="D11" s="3"/>
      <c r="E11" s="3"/>
    </row>
    <row r="12" ht="30" customHeight="1">
      <c r="A12" s="8" t="str">
        <v>Record</v>
      </c>
      <c r="B12" s="8" t="str">
        <v>Input</v>
      </c>
      <c r="C12" s="8" t="str">
        <v>Evidence reference</v>
      </c>
      <c r="D12" s="8" t="str">
        <v>Use</v>
      </c>
      <c r="E12" s="8" t="str">
        <v>Missing or invalid</v>
      </c>
    </row>
    <row r="13" ht="30" customHeight="1">
      <c r="A13" s="3" t="str">
        <v>Business</v>
      </c>
      <c r="B13" s="12"/>
      <c r="C13" s="3" t="str"/>
      <c r="D13" s="3" t="str">
        <v>Identify the entity using the scheme.</v>
      </c>
      <c r="E13" s="3" t="str">
        <f>IF(LEN(TRIM(B13))&gt;0,"OK","Missing input")</f>
        <v>Missing input</v>
      </c>
    </row>
    <row r="14" ht="30" customHeight="1">
      <c r="A14" s="3" t="str">
        <v>Period start</v>
      </c>
      <c r="B14" s="15"/>
      <c r="C14" s="3" t="str"/>
      <c r="D14" s="3" t="str">
        <v>Enter a real Excel date.</v>
      </c>
      <c r="E14" s="3" t="str">
        <f>IF(NOT(ISNUMBER(B14)),"Missing date",IF(NOT(ISNUMBER('Working period'!B9)),"Previous period incomplete",IF(B14='Working period'!B15+1,"OK","Review period sequence")))</f>
        <v>Missing date</v>
      </c>
    </row>
    <row r="15" ht="30" customHeight="1">
      <c r="A15" s="3" t="str">
        <v>Period end</v>
      </c>
      <c r="B15" s="15"/>
      <c r="C15" s="3" t="str"/>
      <c r="D15" s="3" t="str">
        <v>Enter the VAT period end, not the payout date.</v>
      </c>
      <c r="E15" s="3" t="str">
        <f>IF(NOT(ISNUMBER(B15)),"Missing date",IF(NOT(ISNUMBER(B14)),"Missing start date",IF(AND(B15&gt;=B14,B15=INT(B15)),"OK","Invalid end date")))</f>
        <v>Missing date</v>
      </c>
    </row>
    <row r="16" ht="30" customHeight="1">
      <c r="A16" s="3" t="str">
        <v>Prepared by</v>
      </c>
      <c r="B16" s="12"/>
      <c r="C16" s="3" t="str"/>
      <c r="D16" s="3" t="str">
        <v>Name of the person completing this working.</v>
      </c>
      <c r="E16" s="3" t="str">
        <f>IF(LEN(TRIM(B16))&gt;0,"OK","Missing input")</f>
        <v>Missing input</v>
      </c>
    </row>
    <row r="17" ht="30" customHeight="1">
      <c r="A17" s="3" t="str">
        <v>Review record</v>
      </c>
      <c r="B17" s="12"/>
      <c r="C17" s="3" t="str"/>
      <c r="D17" s="3" t="str">
        <v>Reference to the review of source coverage and accounting treatment.</v>
      </c>
      <c r="E17" s="3" t="str">
        <f>IF(LEN(TRIM(B17))&gt;0,"OK","Missing input")</f>
        <v>Missing input</v>
      </c>
    </row>
    <row r="18" ht="30" customHeight="1">
      <c r="A18" s="3"/>
      <c r="B18" s="3"/>
      <c r="C18" s="3"/>
      <c r="D18" s="3"/>
      <c r="E18" s="3"/>
    </row>
    <row r="19" ht="62" customHeight="1">
      <c r="A19" s="3" t="str">
        <v>Eligible selling value</v>
      </c>
      <c r="B19" s="16"/>
      <c r="C19" s="12"/>
      <c r="D19" s="3" t="str">
        <v>Before separate platform fees. Attach the complete eligible sales schedule.</v>
      </c>
      <c r="E19" s="3" t="str">
        <f>IF(NOT(ISNUMBER(B19)),"Missing amount",IF(B19&lt;0,"Invalid amount",IF(LEN(TRIM(C19))=0,"Missing reference","OK")))</f>
        <v>Missing amount</v>
      </c>
    </row>
    <row r="20" ht="62" customHeight="1">
      <c r="A20" s="3" t="str">
        <v>Fresh eligible purchases</v>
      </c>
      <c r="B20" s="16"/>
      <c r="C20" s="12"/>
      <c r="D20" s="3" t="str">
        <v>Purchases in this period. Exclude overheads and repairs; do not enter cost of sales.</v>
      </c>
      <c r="E20" s="3" t="str">
        <f>IF(NOT(ISNUMBER(B20)),"Missing amount",IF(B20&lt;0,"Invalid amount",IF(LEN(TRIM(C20))=0,"Missing reference","OK")))</f>
        <v>Missing amount</v>
      </c>
    </row>
    <row r="21" ht="62" customHeight="1">
      <c r="A21" s="3" t="str">
        <v>Negative margin brought forward</v>
      </c>
      <c r="B21" s="21" t="str">
        <f>IF(ISNUMBER('Working period'!B9),'Working period'!B9,"")</f>
      </c>
      <c r="C21" s="22" t="str">
        <v>Working period B9</v>
      </c>
      <c r="D21" s="3" t="str">
        <v>Linked once from Working period B9. Do not also add this to fresh purchases.</v>
      </c>
      <c r="E21" s="3" t="str">
        <f>IF(NOT(ISNUMBER(B21)),"Missing amount",IF(B21&lt;0,"Invalid amount",IF(LEN(TRIM(C21))=0,"Missing reference","OK")))</f>
        <v>Missing amount</v>
      </c>
    </row>
    <row r="22" ht="62" customHeight="1">
      <c r="A22" s="3" t="str">
        <v>Eligible stock on joining</v>
      </c>
      <c r="B22" s="21" t="n">
        <f>0</f>
        <v>0</v>
      </c>
      <c r="C22" s="22" t="str">
        <v>Continuation of Working period</v>
      </c>
      <c r="D22" s="3" t="str">
        <v>Already in the scheme: no further joining-stock amount.</v>
      </c>
      <c r="E22" s="3" t="str">
        <f>IF(NOT(ISNUMBER(B22)),"Missing amount",IF(B22&lt;0,"Invalid amount",IF(LEN(TRIM(C22))=0,"Missing reference","OK")))</f>
        <v>OK</v>
      </c>
    </row>
    <row r="23" ht="62" customHeight="1">
      <c r="A23" s="3" t="str">
        <v>Lost or destroyed goods</v>
      </c>
      <c r="B23" s="16"/>
      <c r="C23" s="12"/>
      <c r="D23" s="3" t="str">
        <v>Original purchase value already included in the scheme. Deduct once, with incident evidence.</v>
      </c>
      <c r="E23" s="3" t="str">
        <f>IF(NOT(ISNUMBER(B23)),"Missing amount",IF(B23&lt;0,"Invalid amount",IF(LEN(TRIM(C23))=0,"Missing reference","OK")))</f>
        <v>Missing amount</v>
      </c>
    </row>
    <row r="24" ht="62" customHeight="1">
      <c r="A24" s="3" t="str">
        <v>Goods sold outside the scheme</v>
      </c>
      <c r="B24" s="16"/>
      <c r="C24" s="12"/>
      <c r="D24" s="3" t="str">
        <v>Purchase value already included, now removed. Reference the outside-scheme sale and its separate treatment.</v>
      </c>
      <c r="E24" s="3" t="str">
        <f>IF(NOT(ISNUMBER(B24)),"Missing amount",IF(B24&lt;0,"Invalid amount",IF(LEN(TRIM(C24))=0,"Missing reference","OK")))</f>
        <v>Missing amount</v>
      </c>
    </row>
    <row r="25" ht="30" customHeight="1">
      <c r="A25" s="3"/>
      <c r="B25" s="3"/>
      <c r="C25" s="3"/>
      <c r="D25" s="3"/>
      <c r="E25" s="3"/>
    </row>
    <row r="26" ht="30" customHeight="1">
      <c r="A26" s="8" t="str">
        <v>Eligibility and coverage</v>
      </c>
      <c r="B26" s="8" t="str">
        <v>Yes / No / Review</v>
      </c>
      <c r="C26" s="8" t="str">
        <v>Evidence / review reference</v>
      </c>
      <c r="D26" s="8" t="str">
        <v>What you are confirming</v>
      </c>
      <c r="E26" s="8" t="str">
        <v>Missing or invalid</v>
      </c>
    </row>
    <row r="27" ht="62" customHeight="1">
      <c r="A27" s="3" t="str">
        <v>Goods and supply route</v>
      </c>
      <c r="B27" s="12"/>
      <c r="C27" s="12"/>
      <c r="D27" s="3" t="str">
        <v>Eligible domestic goods and purchase route, all at 20%. Confirm the scheme is available to this business. S1, S4.</v>
      </c>
      <c r="E27" s="3" t="str">
        <f>IF(B27&lt;&gt;"Yes","Review required",IF(LEN(TRIM(C27))=0,"Missing reference",IF('Start here'!B5=20%,"OK","Unsupported VAT rate")))</f>
        <v>Review required</v>
      </c>
    </row>
    <row r="28" ht="62" customHeight="1">
      <c r="A28" s="3" t="str">
        <v>Item values and exclusions</v>
      </c>
      <c r="B28" s="12"/>
      <c r="C28" s="12"/>
      <c r="D28" s="3" t="str">
        <v>No excluded goods. Item values meet the £500 limit; bulk allocations and resale format are supported. S5, S6.</v>
      </c>
      <c r="E28" s="3" t="str">
        <f>IF(B28&lt;&gt;"Yes","Review required",IF(LEN(TRIM(C28))=0,"Missing reference","OK"))</f>
        <v>Review required</v>
      </c>
    </row>
    <row r="29" ht="62" customHeight="1">
      <c r="A29" s="3" t="str">
        <v>Invoices and purchase VAT</v>
      </c>
      <c r="B29" s="12"/>
      <c r="C29" s="12"/>
      <c r="D29" s="3" t="str">
        <v>Purchase evidence supports eligibility; no separate goods VAT. Required invoice details retained. S1, S2.</v>
      </c>
      <c r="E29" s="3" t="str">
        <f>IF(B29&lt;&gt;"Yes","Review required",IF(LEN(TRIM(C29))=0,"Missing reference","OK"))</f>
        <v>Review required</v>
      </c>
    </row>
    <row r="30" ht="62" customHeight="1">
      <c r="A30" s="3" t="str">
        <v>Period coverage</v>
      </c>
      <c r="B30" s="12"/>
      <c r="C30" s="12"/>
      <c r="D30" s="3" t="str">
        <v>All relevant channels and records covered; totals traced to eligible transactions without repeated imports.</v>
      </c>
      <c r="E30" s="3" t="str">
        <f>IF(B30&lt;&gt;"Yes","Review required",IF(LEN(TRIM(C30))=0,"Missing reference","OK"))</f>
        <v>Review required</v>
      </c>
    </row>
    <row r="31" ht="62" customHeight="1">
      <c r="A31" s="3" t="str">
        <v>Costs kept outside purchases</v>
      </c>
      <c r="B31" s="12"/>
      <c r="C31" s="12"/>
      <c r="D31" s="3" t="str">
        <v>Repairs, overheads and separate platform service fees are excluded from scheme purchase values. S1, S4.</v>
      </c>
      <c r="E31" s="3" t="str">
        <f>IF(B31&lt;&gt;"Yes","Review required",IF(LEN(TRIM(C31))=0,"Missing reference","OK"))</f>
        <v>Review required</v>
      </c>
    </row>
    <row r="32" ht="62" customHeight="1">
      <c r="A32" s="3" t="str">
        <v>Only modelled adjustments</v>
      </c>
      <c r="B32" s="12"/>
      <c r="C32" s="12"/>
      <c r="D32" s="3" t="str">
        <v>No refunds, prior-return corrections, cessation, business transfer or unmodelled adjustments affect this working.</v>
      </c>
      <c r="E32" s="3" t="str">
        <f>IF(B32&lt;&gt;"Yes","Review required",IF(LEN(TRIM(C32))=0,"Missing reference","OK"))</f>
        <v>Review required</v>
      </c>
    </row>
    <row r="33" ht="62" customHeight="1">
      <c r="A33" s="3" t="str">
        <v>Adjustments and carry-forward</v>
      </c>
      <c r="B33" s="12"/>
      <c r="C33" s="12"/>
      <c r="D33" s="3" t="str">
        <v>Amounts reviewed against evidence. Joining stock and prior shortfall each included once; absent adjustments entered as evidenced zeros.</v>
      </c>
      <c r="E33" s="3" t="str">
        <f>IF(B33&lt;&gt;"Yes","Review required",IF(LEN(TRIM(C33))=0,"Missing reference","OK"))</f>
        <v>Review required</v>
      </c>
    </row>
    <row r="34" ht="30" customHeight="1">
      <c r="A34" s="3"/>
      <c r="B34" s="3"/>
      <c r="C34" s="3"/>
      <c r="D34" s="3"/>
      <c r="E34" s="3"/>
    </row>
    <row r="35" ht="30" customHeight="1">
      <c r="A35" s="3"/>
      <c r="B35" s="3"/>
      <c r="C35" s="3"/>
      <c r="D35" s="3"/>
      <c r="E35" s="3"/>
    </row>
    <row r="36" ht="30" customHeight="1">
      <c r="A36" s="8" t="str">
        <v>Outstanding questions</v>
      </c>
      <c r="B36" s="8" t="str"/>
      <c r="C36" s="8" t="str"/>
      <c r="D36" s="8" t="str">
        <v>Record affected amounts without inserting balancing entries.</v>
      </c>
      <c r="E36" s="8" t="str"/>
    </row>
    <row r="37" ht="30" customHeight="1">
      <c r="A37" s="17" t="str">
        <v>Reference</v>
      </c>
      <c r="B37" s="17" t="str">
        <v>Affected figure</v>
      </c>
      <c r="C37" s="17" t="str">
        <v>Question</v>
      </c>
      <c r="D37" s="17" t="str">
        <v>Evidence needed / next action</v>
      </c>
      <c r="E37" s="17" t="str">
        <v>Resolved? Yes / No</v>
      </c>
    </row>
    <row r="38" ht="46" customHeight="1">
      <c r="A38" s="12"/>
      <c r="B38" s="12"/>
      <c r="C38" s="12"/>
      <c r="D38" s="12"/>
      <c r="E38" s="12"/>
    </row>
    <row r="39" ht="46" customHeight="1">
      <c r="A39" s="12"/>
      <c r="B39" s="12"/>
      <c r="C39" s="12"/>
      <c r="D39" s="12"/>
      <c r="E39" s="12"/>
    </row>
    <row r="40" ht="46" customHeight="1">
      <c r="A40" s="12"/>
      <c r="B40" s="12"/>
      <c r="C40" s="12"/>
      <c r="D40" s="12"/>
      <c r="E40" s="12"/>
    </row>
    <row r="41" ht="46" customHeight="1">
      <c r="A41" s="12"/>
      <c r="B41" s="12"/>
      <c r="C41" s="12"/>
      <c r="D41" s="12"/>
      <c r="E41" s="12"/>
    </row>
    <row r="42" ht="30" customHeight="1">
      <c r="A42" s="3"/>
      <c r="B42" s="3"/>
      <c r="C42" s="3"/>
      <c r="D42" s="3"/>
      <c r="E42" s="3"/>
    </row>
    <row r="43" ht="50" customHeight="1">
      <c r="A43" s="3" t="str">
        <v>Inputs / questions needing attention</v>
      </c>
      <c r="B43" s="18" t="n">
        <f>18-COUNTIF(E13:E17,"OK")-COUNTIF(E19:E24,"OK")-COUNTIF(E27:E33,"OK")+IF(COUNTA(A38:D38)&gt;0,IF(E38="Yes",0,1),0)+IF(COUNTA(A39:D39)&gt;0,IF(E39="Yes",0,1),0)+IF(COUNTA(A40:D40)&gt;0,IF(E40="Yes",0,1),0)+IF(COUNTA(A41:D41)&gt;0,IF(E41="Yes",0,1),0)</f>
        <v>17</v>
      </c>
      <c r="C43" s="3" t="str"/>
      <c r="D43" s="3" t="str">
        <v>Resolve the specific messages above before using the result.</v>
      </c>
      <c r="E43" s="3" t="str"/>
    </row>
    <row r="44" ht="30" customHeight="1">
      <c r="A44" s="3"/>
      <c r="B44" s="3"/>
      <c r="C44" s="3"/>
      <c r="D44" s="3"/>
      <c r="E44" s="3"/>
    </row>
    <row r="45" ht="58" customHeight="1">
      <c r="A45" s="3" t="str">
        <v>Use with the source records</v>
      </c>
      <c r="B45" s="3" t="str"/>
      <c r="C45" s="3" t="str"/>
      <c r="D45" s="3" t="str">
        <v>If evidence remains incomplete, retain the question and commission any further investigation needed. Do not describe blank outputs as zero VAT.</v>
      </c>
      <c r="E45" s="3" t="str"/>
    </row>
    <row r="46" ht="30" customHeight="1">
      <c r="A46" s="3"/>
      <c r="B46" s="3"/>
      <c r="C46" s="3"/>
      <c r="D46" s="3"/>
      <c r="E46" s="3"/>
    </row>
    <row r="47" ht="30" customHeight="1">
      <c r="A47" s="3"/>
      <c r="B47" s="3"/>
      <c r="C47" s="3"/>
      <c r="D47" s="3"/>
      <c r="E47" s="3"/>
    </row>
    <row r="48" ht="30" customHeight="1">
      <c r="A48" s="3"/>
      <c r="B48" s="3"/>
      <c r="C48" s="3"/>
      <c r="D48" s="3"/>
      <c r="E48" s="3"/>
    </row>
  </sheetData>
  <conditionalFormatting sqref="E13:E33">
    <cfRule type="containsText" dxfId="2" priority="1" operator="containsText" text="Missing"/>
    <cfRule type="containsText" dxfId="3" priority="2" operator="containsText" text="Review"/>
  </conditionalFormatting>
  <dataValidations count="4">
    <dataValidation type="list" sqref="B27:B33">
      <formula1>"Yes,No,Review"</formula1>
    </dataValidation>
    <dataValidation type="decimal" operator="greaterThanOrEqual" sqref="B19:B20">
      <formula1>0</formula1>
    </dataValidation>
    <dataValidation type="decimal" operator="greaterThanOrEqual" sqref="B23:B24">
      <formula1>0</formula1>
    </dataValidation>
    <dataValidation type="list" sqref="E38:E41">
      <formula1>"Yes,No"</formula1>
    </dataValidation>
  </dataValidations>
  <printOptions horizontalCentered="0" gridLines="0" headings="0"/>
  <pageMargins left="0.25" right="0.25" top="0.4" bottom="0.4" header="0.15" footer="0.15"/>
  <pageSetup paperSize="9" scale="75" orientation="landscape" useFirstPageNumber="0"/>
  <headerFooter>
    <oddFooter>&amp;LIn Good Order | Following period&amp;RPage &amp;P of &amp;N</oddFooter>
  </headerFooter>
  <rowBreaks count="3" manualBreakCount="3">
    <brk id="11" max="16383" man="1"/>
    <brk id="25" max="16383" man="1"/>
    <brk id="35" max="16383" man="1"/>
  </rowBreaks>
</worksheet>
</file>

<file path=xl/worksheets/sheet4.xml><?xml version="1.0" encoding="utf-8"?>
<worksheet xmlns="http://schemas.openxmlformats.org/spreadsheetml/2006/main">
  <sheetPr>
    <pageSetUpPr autoPageBreaks="0"/>
  </sheetPr>
  <sheetViews>
    <sheetView showGridLines="0" workbookViewId="0"/>
  </sheetViews>
  <sheetFormatPr defaultRowHeight="15"/>
  <cols>
    <col min="1" max="1" width="36" hidden="0" customWidth="1"/>
    <col min="2" max="2" width="29" hidden="0" customWidth="1"/>
    <col min="3" max="3" width="29" hidden="0" customWidth="1"/>
    <col min="4" max="4" width="29" hidden="0" customWidth="1"/>
    <col min="5" max="5" width="29" hidden="0" customWidth="1"/>
  </cols>
  <sheetData>
    <row r="1" ht="35" customHeight="1">
      <c r="A1" s="6" t="str">
        <v>Fictional worked examples</v>
      </c>
      <c r="B1" s="4"/>
      <c r="C1" s="4"/>
      <c r="D1" s="4"/>
      <c r="E1" s="4"/>
    </row>
    <row r="2" ht="75" customHeight="1">
      <c r="A2" s="5" t="str">
        <v>Not client records</v>
      </c>
      <c r="B2" s="5" t="str">
        <v>GBP</v>
      </c>
      <c r="C2" s="5" t="str"/>
      <c r="D2" s="5" t="str">
        <v>The first examples reproduce the existing guide. Evidence references below are illustrative labels, not real documents.</v>
      </c>
      <c r="E2" s="5" t="str"/>
    </row>
    <row r="3" ht="30" customHeight="1">
      <c r="A3" s="3"/>
      <c r="B3" s="3"/>
      <c r="C3" s="3"/>
      <c r="D3" s="3"/>
      <c r="E3" s="3"/>
    </row>
    <row r="4" ht="30" customHeight="1">
      <c r="A4" s="8" t="str">
        <v>Calculation</v>
      </c>
      <c r="B4" s="8" t="str">
        <v>Ordinary period</v>
      </c>
      <c r="C4" s="8" t="str">
        <v>Loss period</v>
      </c>
      <c r="D4" s="8" t="str">
        <v>Following the loss</v>
      </c>
      <c r="E4" s="8" t="str">
        <v>Loss adjustment</v>
      </c>
    </row>
    <row r="5" ht="52" customHeight="1">
      <c r="A5" s="3" t="str">
        <v>Assumptions</v>
      </c>
      <c r="B5" s="3" t="str">
        <v>Eligible domestic transactions</v>
      </c>
      <c r="C5" s="3" t="str">
        <v>Eligible domestic transactions</v>
      </c>
      <c r="D5" s="3" t="str">
        <v>Same business, next period</v>
      </c>
      <c r="E5" s="3" t="str">
        <v>Ordinary example plus £300 lost goods</v>
      </c>
    </row>
    <row r="6" ht="52" customHeight="1">
      <c r="A6" s="3" t="str">
        <v>Evidence references</v>
      </c>
      <c r="B6" s="3" t="str">
        <v>EX-S1 / EX-P1</v>
      </c>
      <c r="C6" s="3" t="str">
        <v>EX-S2 / EX-P2</v>
      </c>
      <c r="D6" s="3" t="str">
        <v>EX-S3 / EX-P3; prior B/F</v>
      </c>
      <c r="E6" s="3" t="str">
        <v>EX-S1 / EX-P1 / EX-L1</v>
      </c>
    </row>
    <row r="7" ht="52" customHeight="1">
      <c r="A7" s="3" t="str">
        <v>Eligibility review</v>
      </c>
      <c r="B7" s="3" t="str">
        <v>All items eligible, at 20%</v>
      </c>
      <c r="C7" s="3" t="str">
        <v>All items eligible, at 20%</v>
      </c>
      <c r="D7" s="3" t="str">
        <v>All items eligible, at 20%</v>
      </c>
      <c r="E7" s="3" t="str">
        <v>Original lost-goods cost previously included; no double removal</v>
      </c>
    </row>
    <row r="8" ht="30" customHeight="1">
      <c r="A8" s="3"/>
      <c r="B8" s="3"/>
      <c r="C8" s="3"/>
      <c r="D8" s="3"/>
      <c r="E8" s="3"/>
    </row>
    <row r="9" ht="30" customHeight="1">
      <c r="A9" s="3"/>
      <c r="B9" s="3"/>
      <c r="C9" s="3"/>
      <c r="D9" s="3"/>
      <c r="E9" s="3"/>
    </row>
    <row r="10" ht="30" customHeight="1">
      <c r="A10" s="3" t="str">
        <v>Eligible selling value</v>
      </c>
      <c r="B10" s="16" t="n">
        <v>9600</v>
      </c>
      <c r="C10" s="16" t="n">
        <v>4200</v>
      </c>
      <c r="D10" s="16" t="n">
        <v>7200</v>
      </c>
      <c r="E10" s="16" t="n">
        <v>9600</v>
      </c>
    </row>
    <row r="11" ht="30" customHeight="1">
      <c r="A11" s="3" t="str">
        <v>Fresh eligible purchases</v>
      </c>
      <c r="B11" s="16" t="n">
        <v>6000</v>
      </c>
      <c r="C11" s="16" t="n">
        <v>5400</v>
      </c>
      <c r="D11" s="16" t="n">
        <v>3000</v>
      </c>
      <c r="E11" s="16" t="n">
        <v>6000</v>
      </c>
    </row>
    <row r="12" ht="30" customHeight="1">
      <c r="A12" s="3" t="str">
        <v>Negative margin brought forward</v>
      </c>
      <c r="B12" s="16" t="n">
        <v>0</v>
      </c>
      <c r="C12" s="16" t="n">
        <v>0</v>
      </c>
      <c r="D12" s="19" t="n">
        <f>C20</f>
        <v>1200</v>
      </c>
      <c r="E12" s="16" t="n">
        <v>0</v>
      </c>
    </row>
    <row r="13" ht="30" customHeight="1">
      <c r="A13" s="3" t="str">
        <v>Eligible stock on joining</v>
      </c>
      <c r="B13" s="16" t="n">
        <v>0</v>
      </c>
      <c r="C13" s="16" t="n">
        <v>0</v>
      </c>
      <c r="D13" s="16" t="n">
        <v>0</v>
      </c>
      <c r="E13" s="16" t="n">
        <v>0</v>
      </c>
    </row>
    <row r="14" ht="30" customHeight="1">
      <c r="A14" s="3" t="str">
        <v>Lost or destroyed goods</v>
      </c>
      <c r="B14" s="16" t="n">
        <v>0</v>
      </c>
      <c r="C14" s="16" t="n">
        <v>0</v>
      </c>
      <c r="D14" s="16" t="n">
        <v>0</v>
      </c>
      <c r="E14" s="16" t="n">
        <v>300</v>
      </c>
    </row>
    <row r="15" ht="30" customHeight="1">
      <c r="A15" s="3" t="str">
        <v>Goods sold outside the scheme</v>
      </c>
      <c r="B15" s="16" t="n">
        <v>0</v>
      </c>
      <c r="C15" s="16" t="n">
        <v>0</v>
      </c>
      <c r="D15" s="16" t="n">
        <v>0</v>
      </c>
      <c r="E15" s="16" t="n">
        <v>0</v>
      </c>
    </row>
    <row r="16" ht="30" customHeight="1">
      <c r="A16" s="3" t="str">
        <v>Adjusted purchase total</v>
      </c>
      <c r="B16" s="14" t="n">
        <f>B11+B12+B13-B14-B15</f>
        <v>6000</v>
      </c>
      <c r="C16" s="14" t="n">
        <f>C11+C12+C13-C14-C15</f>
        <v>5400</v>
      </c>
      <c r="D16" s="14" t="n">
        <f>D11+D12+D13-D14-D15</f>
        <v>4200</v>
      </c>
      <c r="E16" s="14" t="n">
        <f>E11+E12+E13-E14-E15</f>
        <v>5700</v>
      </c>
    </row>
    <row r="17" ht="30" customHeight="1">
      <c r="A17" s="3" t="str">
        <v>Global margin</v>
      </c>
      <c r="B17" s="14" t="n">
        <f>B10-B16</f>
        <v>3600</v>
      </c>
      <c r="C17" s="14" t="n">
        <f>C10-C16</f>
        <v>-1200</v>
      </c>
      <c r="D17" s="14" t="n">
        <f>D10-D16</f>
        <v>3000</v>
      </c>
      <c r="E17" s="14" t="n">
        <f>E10-E16</f>
        <v>3900</v>
      </c>
    </row>
    <row r="18" ht="30" customHeight="1">
      <c r="A18" s="3" t="str">
        <v>VAT at 20%</v>
      </c>
      <c r="B18" s="14" t="n">
        <f>ROUND(MAX(0,B17)*'Start here'!B5/(1+'Start here'!B5),2)</f>
        <v>600</v>
      </c>
      <c r="C18" s="14" t="n">
        <f>ROUND(MAX(0,C17)*'Start here'!B5/(1+'Start here'!B5),2)</f>
        <v>0</v>
      </c>
      <c r="D18" s="14" t="n">
        <f>ROUND(MAX(0,D17)*'Start here'!B5/(1+'Start here'!B5),2)</f>
        <v>500</v>
      </c>
      <c r="E18" s="14" t="n">
        <f>ROUND(MAX(0,E17)*'Start here'!B5/(1+'Start here'!B5),2)</f>
        <v>650</v>
      </c>
    </row>
    <row r="19" ht="30" customHeight="1">
      <c r="A19" s="3" t="str">
        <v>Margin after this VAT</v>
      </c>
      <c r="B19" s="14" t="n">
        <f>B17-B18</f>
        <v>3000</v>
      </c>
      <c r="C19" s="14" t="n">
        <f>C17-C18</f>
        <v>-1200</v>
      </c>
      <c r="D19" s="14" t="n">
        <f>D17-D18</f>
        <v>2500</v>
      </c>
      <c r="E19" s="14" t="n">
        <f>E17-E18</f>
        <v>3250</v>
      </c>
    </row>
    <row r="20" ht="30" customHeight="1">
      <c r="A20" s="3" t="str">
        <v>Negative margin carried forward</v>
      </c>
      <c r="B20" s="14" t="n">
        <f>MAX(0,-B17)</f>
        <v>0</v>
      </c>
      <c r="C20" s="14" t="n">
        <f>MAX(0,-C17)</f>
        <v>1200</v>
      </c>
      <c r="D20" s="14" t="n">
        <f>MAX(0,-D17)</f>
        <v>0</v>
      </c>
      <c r="E20" s="14" t="n">
        <f>MAX(0,-E17)</f>
        <v>0</v>
      </c>
    </row>
    <row r="21" ht="30" customHeight="1">
      <c r="A21" s="3"/>
      <c r="B21" s="3"/>
      <c r="C21" s="3"/>
      <c r="D21" s="3"/>
      <c r="E21" s="3"/>
    </row>
    <row r="22" ht="30" customHeight="1">
      <c r="A22" s="3"/>
      <c r="B22" s="3"/>
      <c r="C22" s="3"/>
      <c r="D22" s="3"/>
      <c r="E22" s="3"/>
    </row>
    <row r="23" ht="30" customHeight="1">
      <c r="A23" s="8" t="str">
        <v>Bulk purchase example</v>
      </c>
      <c r="B23" s="8" t="str">
        <v>Amount / count</v>
      </c>
      <c r="C23" s="8" t="str"/>
      <c r="D23" s="8" t="str">
        <v>Eligibility conclusion</v>
      </c>
      <c r="E23" s="8" t="str"/>
    </row>
    <row r="24" ht="60" customHeight="1">
      <c r="A24" s="3" t="str">
        <v>Twelve separately resalable ornaments</v>
      </c>
      <c r="B24" s="13" t="n">
        <v>720</v>
      </c>
      <c r="C24" s="23" t="n">
        <v>12</v>
      </c>
      <c r="D24" s="3" t="str">
        <v>The guide assumes each used ornament has a supported equal purchase value.</v>
      </c>
      <c r="E24" s="3" t="str">
        <v>Fictional EX-B1</v>
      </c>
    </row>
    <row r="25" ht="60" customHeight="1">
      <c r="A25" s="3" t="str">
        <v>Supported value per ornament</v>
      </c>
      <c r="B25" s="13" t="n">
        <f>B24/C24</f>
        <v>60</v>
      </c>
      <c r="C25" s="23" t="str"/>
      <c r="D25" s="3" t="str">
        <v>The £720 batch total alone does not disqualify the goods. Other eligibility conditions still apply.</v>
      </c>
      <c r="E25" s="3" t="str">
        <v>S5; S6</v>
      </c>
    </row>
    <row r="26" ht="60" customHeight="1">
      <c r="A26" s="3" t="str">
        <v>Single ornament</v>
      </c>
      <c r="B26" s="13" t="n">
        <v>720</v>
      </c>
      <c r="C26" s="23" t="n">
        <v>1</v>
      </c>
      <c r="D26" s="3" t="str">
        <v>One item at £720 is outside Global Accounting. Do not invent an allocation to pass the limit.</v>
      </c>
      <c r="E26" s="3" t="str">
        <v>S5; S6</v>
      </c>
    </row>
    <row r="27" ht="30" customHeight="1">
      <c r="A27" s="3"/>
      <c r="B27" s="3"/>
      <c r="C27" s="3"/>
      <c r="D27" s="3"/>
      <c r="E27" s="3"/>
    </row>
    <row r="28" ht="30" customHeight="1">
      <c r="A28" s="3"/>
      <c r="B28" s="3"/>
      <c r="C28" s="3"/>
      <c r="D28" s="3"/>
      <c r="E28" s="3"/>
    </row>
    <row r="29" ht="30" customHeight="1">
      <c r="A29" s="17" t="str">
        <v>Platform payout example</v>
      </c>
      <c r="B29" s="17" t="str">
        <v>Amount</v>
      </c>
      <c r="C29" s="17" t="str"/>
      <c r="D29" s="17" t="str">
        <v>Separate from the VAT margin</v>
      </c>
      <c r="E29" s="17" t="str"/>
    </row>
    <row r="30" ht="48" customHeight="1">
      <c r="A30" s="3" t="str">
        <v>Customer selling value</v>
      </c>
      <c r="B30" s="13" t="n">
        <v>9600</v>
      </c>
      <c r="C30" s="3" t="str">
        <v>EX-S1</v>
      </c>
      <c r="D30" s="3" t="str">
        <v>Ordinary direct seller with a separately charged platform service fee.</v>
      </c>
      <c r="E30" s="3" t="str"/>
    </row>
    <row r="31" ht="48" customHeight="1">
      <c r="A31" s="3" t="str">
        <v>Separate platform fee</v>
      </c>
      <c r="B31" s="13" t="n">
        <v>480</v>
      </c>
      <c r="C31" s="3" t="str">
        <v>EX-F1</v>
      </c>
      <c r="D31" s="3" t="str">
        <v>Does not reduce scheme selling value or increase eligible goods purchases.</v>
      </c>
      <c r="E31" s="3" t="str"/>
    </row>
    <row r="32" ht="48" customHeight="1">
      <c r="A32" s="3" t="str">
        <v>Bank payout</v>
      </c>
      <c r="B32" s="13" t="n">
        <f>B30-B31</f>
        <v>9120</v>
      </c>
      <c r="C32" s="3" t="str">
        <v>EX-BANK1</v>
      </c>
      <c r="D32" s="3" t="str">
        <v>Cash received is not the sales figure for the scheme.</v>
      </c>
      <c r="E32" s="3" t="str"/>
    </row>
    <row r="33" ht="30" customHeight="1">
      <c r="A33" s="3"/>
      <c r="B33" s="3"/>
      <c r="C33" s="3"/>
      <c r="D33" s="3"/>
      <c r="E33" s="3"/>
    </row>
    <row r="34" ht="30" customHeight="1">
      <c r="A34" s="3"/>
      <c r="B34" s="3"/>
      <c r="C34" s="3"/>
      <c r="D34" s="3"/>
      <c r="E34" s="3"/>
    </row>
    <row r="35" ht="100" customHeight="1">
      <c r="A35" s="3" t="str">
        <v>Use the reusable sheets</v>
      </c>
      <c r="B35" s="3" t="str"/>
      <c r="C35" s="3" t="str"/>
      <c r="D35" s="3" t="str">
        <v>The example cells explain the method. Enter your own supported records in Working period and Following period, where missing inputs prevent calculation.</v>
      </c>
      <c r="E35" s="3" t="str"/>
    </row>
    <row r="36" ht="30" customHeight="1">
      <c r="A36" s="3"/>
      <c r="B36" s="3"/>
      <c r="C36" s="3"/>
      <c r="D36" s="3"/>
      <c r="E36" s="3"/>
    </row>
    <row r="37" ht="30" customHeight="1">
      <c r="A37" s="3"/>
      <c r="B37" s="3"/>
      <c r="C37" s="3"/>
      <c r="D37" s="3"/>
      <c r="E37" s="3"/>
    </row>
    <row r="38" ht="30" customHeight="1">
      <c r="A38" s="3"/>
      <c r="B38" s="3"/>
      <c r="C38" s="3"/>
      <c r="D38" s="3"/>
      <c r="E38" s="3"/>
    </row>
    <row r="39" ht="30" customHeight="1">
      <c r="A39" s="3"/>
      <c r="B39" s="3"/>
      <c r="C39" s="3"/>
      <c r="D39" s="3"/>
      <c r="E39" s="3"/>
    </row>
    <row r="40" ht="30" customHeight="1">
      <c r="A40" s="3"/>
      <c r="B40" s="3"/>
      <c r="C40" s="3"/>
      <c r="D40" s="3"/>
      <c r="E40" s="3"/>
    </row>
    <row r="41" ht="30" customHeight="1">
      <c r="A41" s="3"/>
      <c r="B41" s="3"/>
      <c r="C41" s="3"/>
      <c r="D41" s="3"/>
      <c r="E41" s="3"/>
    </row>
    <row r="42" ht="30" customHeight="1">
      <c r="A42" s="3"/>
      <c r="B42" s="3"/>
      <c r="C42" s="3"/>
      <c r="D42" s="3"/>
      <c r="E42" s="3"/>
    </row>
    <row r="43" ht="30" customHeight="1">
      <c r="A43" s="3"/>
      <c r="B43" s="3"/>
      <c r="C43" s="3"/>
      <c r="D43" s="3"/>
      <c r="E43" s="3"/>
    </row>
    <row r="44" ht="30" customHeight="1">
      <c r="A44" s="3"/>
      <c r="B44" s="3"/>
      <c r="C44" s="3"/>
      <c r="D44" s="3"/>
      <c r="E44" s="3"/>
    </row>
    <row r="45" ht="30" customHeight="1">
      <c r="A45" s="3"/>
      <c r="B45" s="3"/>
      <c r="C45" s="3"/>
      <c r="D45" s="3"/>
      <c r="E45" s="3"/>
    </row>
    <row r="46" ht="30" customHeight="1">
      <c r="A46" s="3"/>
      <c r="B46" s="3"/>
      <c r="C46" s="3"/>
      <c r="D46" s="3"/>
      <c r="E46" s="3"/>
    </row>
    <row r="47" ht="30" customHeight="1">
      <c r="A47" s="3"/>
      <c r="B47" s="3"/>
      <c r="C47" s="3"/>
      <c r="D47" s="3"/>
      <c r="E47" s="3"/>
    </row>
    <row r="48" ht="30" customHeight="1">
      <c r="A48" s="3"/>
      <c r="B48" s="3"/>
      <c r="C48" s="3"/>
      <c r="D48" s="3"/>
      <c r="E48" s="3"/>
    </row>
  </sheetData>
  <printOptions horizontalCentered="0" gridLines="0" headings="0"/>
  <pageMargins left="0.25" right="0.25" top="0.4" bottom="0.4" header="0.15" footer="0.15"/>
  <pageSetup paperSize="9" scale="67" orientation="landscape" useFirstPageNumber="0"/>
  <headerFooter>
    <oddFooter>&amp;LIn Good Order | Fictional examples&amp;RPage &amp;P of &amp;N</oddFooter>
  </headerFooter>
  <rowBreaks count="1" manualBreakCount="1">
    <brk id="22" max="16383" man="1"/>
  </rowBreaks>
</worksheet>
</file>

<file path=xl/worksheets/sheet5.xml><?xml version="1.0" encoding="utf-8"?>
<worksheet xmlns="http://schemas.openxmlformats.org/spreadsheetml/2006/main">
  <sheetPr>
    <pageSetUpPr autoPageBreaks="0"/>
  </sheetPr>
  <sheetViews>
    <sheetView showGridLines="0" workbookViewId="0"/>
  </sheetViews>
  <sheetFormatPr defaultRowHeight="15"/>
  <cols>
    <col min="1" max="1" width="14" hidden="0" customWidth="1"/>
    <col min="2" max="2" width="36" hidden="0" customWidth="1"/>
    <col min="3" max="3" width="50" hidden="0" customWidth="1"/>
    <col min="4" max="4" width="43" hidden="0" customWidth="1"/>
    <col min="5" max="5" width="20" hidden="0" customWidth="1"/>
  </cols>
  <sheetData>
    <row r="1" ht="35" customHeight="1">
      <c r="A1" s="6" t="str">
        <v>Sources and calculation basis</v>
      </c>
      <c r="B1" s="4"/>
      <c r="C1" s="4"/>
      <c r="D1" s="4"/>
      <c r="E1" s="4"/>
    </row>
    <row r="2" ht="40" customHeight="1">
      <c r="A2" s="5" t="str">
        <v>Official HMRC / GOV.UK sources</v>
      </c>
      <c r="B2" s="5" t="str"/>
      <c r="C2" s="5" t="str"/>
      <c r="D2" s="5" t="str">
        <v>Checked 1 October 2026. Recheck before using the working for later periods.</v>
      </c>
      <c r="E2" s="5" t="str"/>
    </row>
    <row r="3" ht="30" customHeight="1">
      <c r="A3" s="3"/>
      <c r="B3" s="3"/>
      <c r="C3" s="3"/>
      <c r="D3" s="3"/>
      <c r="E3" s="3"/>
    </row>
    <row r="4" ht="30" customHeight="1">
      <c r="A4" s="8" t="str">
        <v>Reference</v>
      </c>
      <c r="B4" s="8" t="str">
        <v>Title</v>
      </c>
      <c r="C4" s="8" t="str">
        <v>URL</v>
      </c>
      <c r="D4" s="8" t="str">
        <v>Treatment used here</v>
      </c>
      <c r="E4" s="8" t="str">
        <v>Checked</v>
      </c>
    </row>
    <row r="5" ht="100" customHeight="1">
      <c r="A5" s="3" t="str">
        <v>S1</v>
      </c>
      <c r="B5" s="3" t="str">
        <v>Using the global accounting VAT margin scheme</v>
      </c>
      <c r="C5" s="3" t="str">
        <v>https://www.gov.uk/guidance/using-the-global-accounting-vat-margin-scheme</v>
      </c>
      <c r="D5" s="3" t="str">
        <v>Period calculation, joining stock, lost goods and removal of goods sold outside the scheme.</v>
      </c>
      <c r="E5" s="3" t="str">
        <v>1 October 2026</v>
      </c>
    </row>
    <row r="6" ht="100" customHeight="1">
      <c r="A6" s="3" t="str">
        <v>S2</v>
      </c>
      <c r="B6" s="3" t="str">
        <v>VAT Tertiary Legislation: Margin schemes, section 6</v>
      </c>
      <c r="C6" s="3" t="str">
        <v>https://www.gov.uk/guidance/vat-tertiary-legislation/margin-schemes#global-accounting-scheme</v>
      </c>
      <c r="D6" s="3" t="str">
        <v>Separate records and invoices; original purchase value removed for breakage, theft or destruction.</v>
      </c>
      <c r="E6" s="3" t="str">
        <v>1 October 2026</v>
      </c>
    </row>
    <row r="7" ht="100" customHeight="1">
      <c r="A7" s="3" t="str">
        <v>S3</v>
      </c>
      <c r="B7" s="3" t="str">
        <v>VATMARG03050: What is global accounting?</v>
      </c>
      <c r="C7" s="3" t="str">
        <v>https://www.gov.uk/hmrc-internal-manuals/vat-margin-schemes/vatmarg03050</v>
      </c>
      <c r="D7" s="3" t="str">
        <v>Aggregate each period; add the negative margin to the following period’s purchase total.</v>
      </c>
      <c r="E7" s="3" t="str">
        <v>1 October 2026</v>
      </c>
    </row>
    <row r="8" ht="100" customHeight="1">
      <c r="A8" s="3" t="str">
        <v>S4</v>
      </c>
      <c r="B8" s="3" t="str">
        <v>VAT margin schemes: Eligibility</v>
      </c>
      <c r="C8" s="3" t="str">
        <v>https://www.gov.uk/vat-margin-schemes/eligibility</v>
      </c>
      <c r="D8" s="3" t="str">
        <v>Eligible goods and excluded overheads and repairs.</v>
      </c>
      <c r="E8" s="3" t="str">
        <v>1 October 2026</v>
      </c>
    </row>
    <row r="9" ht="100" customHeight="1">
      <c r="A9" s="3" t="str">
        <v>S5</v>
      </c>
      <c r="B9" s="3" t="str">
        <v>VATMARG03100: What goods can be sold under global accounting?</v>
      </c>
      <c r="C9" s="3" t="str">
        <v>https://www.gov.uk/hmrc-internal-manuals/vat-margin-schemes/vatmarg03100</v>
      </c>
      <c r="D9" s="3" t="str">
        <v>General purchase limit of £500 or less per item; excluded categories.</v>
      </c>
      <c r="E9" s="3" t="str">
        <v>1 October 2026</v>
      </c>
    </row>
    <row r="10" ht="100" customHeight="1">
      <c r="A10" s="3" t="str">
        <v>S6</v>
      </c>
      <c r="B10" s="3" t="str">
        <v>VATMARG03200: Bulk purchases</v>
      </c>
      <c r="C10" s="3" t="str">
        <v>https://www.gov.uk/hmrc-internal-manuals/vat-margin-schemes/vatmarg03200</v>
      </c>
      <c r="D10" s="3" t="str">
        <v>Bulk totals may exceed £500; individual items above the limit must be excluded.</v>
      </c>
      <c r="E10" s="3" t="str">
        <v>1 October 2026</v>
      </c>
    </row>
    <row r="11" ht="100" customHeight="1">
      <c r="A11" s="3" t="str">
        <v>S7</v>
      </c>
      <c r="B11" s="3" t="str">
        <v>VAT margin schemes: VAT return</v>
      </c>
      <c r="C11" s="3" t="str">
        <v>https://www.gov.uk/vat-margin-schemes/vat-return</v>
      </c>
      <c r="D11" s="3" t="str">
        <v>Box 1 output VAT; Box 6 selling value less margin VAT; Box 7 fresh period purchases.</v>
      </c>
      <c r="E11" s="3" t="str">
        <v>1 October 2026</v>
      </c>
    </row>
    <row r="12" ht="100" customHeight="1">
      <c r="A12" s="3" t="str">
        <v>S8</v>
      </c>
      <c r="B12" s="3" t="str">
        <v>VAT rates</v>
      </c>
      <c r="C12" s="3" t="str">
        <v>https://www.gov.uk/vat-rates</v>
      </c>
      <c r="D12" s="3" t="str">
        <v>20% standard rate used by this model.</v>
      </c>
      <c r="E12" s="3" t="str">
        <v>1 October 2026</v>
      </c>
    </row>
    <row r="13" ht="100" customHeight="1">
      <c r="A13" s="3" t="str">
        <v>S9</v>
      </c>
      <c r="B13" s="3" t="str">
        <v>VATREC12030: Rounding up and down</v>
      </c>
      <c r="C13" s="3" t="str">
        <v>https://www.gov.uk/hmrc-internal-manuals/vat-trader-records/vatrec12030</v>
      </c>
      <c r="D13" s="3" t="str">
        <v>Nearest-penny convention; the working rounds the positive period VAT result to two decimal places.</v>
      </c>
      <c r="E13" s="3" t="str">
        <v>1 October 2026</v>
      </c>
    </row>
    <row r="14" ht="30" customHeight="1">
      <c r="A14" s="3"/>
      <c r="B14" s="3"/>
      <c r="C14" s="3"/>
      <c r="D14" s="3"/>
      <c r="E14" s="3"/>
    </row>
    <row r="15" ht="30" customHeight="1">
      <c r="A15" s="3"/>
      <c r="B15" s="3"/>
      <c r="C15" s="3"/>
      <c r="D15" s="3"/>
      <c r="E15" s="3"/>
    </row>
    <row r="16" ht="66" customHeight="1">
      <c r="A16" s="3" t="str">
        <v>Formula basis</v>
      </c>
      <c r="B16" s="3" t="str"/>
      <c r="C16" s="3" t="str"/>
      <c r="D16" s="3" t="str">
        <v>VAT-inclusive global margin = selling value − (fresh purchases + prior shortfall + joining stock − supported removals).</v>
      </c>
      <c r="E16" s="3" t="str"/>
    </row>
    <row r="17" ht="66" customHeight="1">
      <c r="A17" s="3" t="str">
        <v>Positive margin</v>
      </c>
      <c r="B17" s="3" t="str"/>
      <c r="C17" s="3" t="str"/>
      <c r="D17" s="3" t="str">
        <v>VAT = positive margin × 20% / 120%. A negative margin gives zero VAT; its absolute value is carried forward once.</v>
      </c>
      <c r="E17" s="3" t="str"/>
    </row>
    <row r="18" ht="66" customHeight="1">
      <c r="A18" s="3" t="str">
        <v>Scope limit</v>
      </c>
      <c r="B18" s="3" t="str"/>
      <c r="C18" s="3" t="str"/>
      <c r="D18" s="3" t="str">
        <v>No automatic treatment for refunds, prior-return corrections, imports, special agency arrangements or leaving the scheme. The review question prevents completion where these affect the working.</v>
      </c>
      <c r="E18" s="3" t="str"/>
    </row>
    <row r="19" ht="30" customHeight="1">
      <c r="A19" s="3"/>
      <c r="B19" s="3"/>
      <c r="C19" s="3"/>
      <c r="D19" s="3"/>
      <c r="E19" s="3"/>
    </row>
    <row r="20" ht="30" customHeight="1">
      <c r="A20" s="3"/>
      <c r="B20" s="3"/>
      <c r="C20" s="3"/>
      <c r="D20" s="3"/>
      <c r="E20" s="3"/>
    </row>
    <row r="21" ht="30" customHeight="1">
      <c r="A21" s="3"/>
      <c r="B21" s="3"/>
      <c r="C21" s="3"/>
      <c r="D21" s="3"/>
      <c r="E21" s="3"/>
    </row>
    <row r="22" ht="30" customHeight="1">
      <c r="A22" s="3"/>
      <c r="B22" s="3"/>
      <c r="C22" s="3"/>
      <c r="D22" s="3"/>
      <c r="E22" s="3"/>
    </row>
    <row r="23" ht="30" customHeight="1">
      <c r="A23" s="3"/>
      <c r="B23" s="3"/>
      <c r="C23" s="3"/>
      <c r="D23" s="3"/>
      <c r="E23" s="3"/>
    </row>
    <row r="24" ht="30" customHeight="1">
      <c r="A24" s="3"/>
      <c r="B24" s="3"/>
      <c r="C24" s="3"/>
      <c r="D24" s="3"/>
      <c r="E24" s="3"/>
    </row>
    <row r="25" ht="30" customHeight="1">
      <c r="A25" s="3"/>
      <c r="B25" s="3"/>
      <c r="C25" s="3"/>
      <c r="D25" s="3"/>
      <c r="E25" s="3"/>
    </row>
    <row r="26" ht="30" customHeight="1">
      <c r="A26" s="3"/>
      <c r="B26" s="3"/>
      <c r="C26" s="3"/>
      <c r="D26" s="3"/>
      <c r="E26" s="3"/>
    </row>
    <row r="27" ht="30" customHeight="1">
      <c r="A27" s="3"/>
      <c r="B27" s="3"/>
      <c r="C27" s="3"/>
      <c r="D27" s="3"/>
      <c r="E27" s="3"/>
    </row>
    <row r="28" ht="30" customHeight="1">
      <c r="A28" s="3"/>
      <c r="B28" s="3"/>
      <c r="C28" s="3"/>
      <c r="D28" s="3"/>
      <c r="E28" s="3"/>
    </row>
    <row r="29" ht="30" customHeight="1">
      <c r="A29" s="3"/>
      <c r="B29" s="3"/>
      <c r="C29" s="3"/>
      <c r="D29" s="3"/>
      <c r="E29" s="3"/>
    </row>
    <row r="30" ht="30" customHeight="1">
      <c r="A30" s="3"/>
      <c r="B30" s="3"/>
      <c r="C30" s="3"/>
      <c r="D30" s="3"/>
      <c r="E30" s="3"/>
    </row>
    <row r="31" ht="30" customHeight="1">
      <c r="A31" s="3"/>
      <c r="B31" s="3"/>
      <c r="C31" s="3"/>
      <c r="D31" s="3"/>
      <c r="E31" s="3"/>
    </row>
    <row r="32" ht="30" customHeight="1">
      <c r="A32" s="3"/>
      <c r="B32" s="3"/>
      <c r="C32" s="3"/>
      <c r="D32" s="3"/>
      <c r="E32" s="3"/>
    </row>
    <row r="33" ht="30" customHeight="1">
      <c r="A33" s="3"/>
      <c r="B33" s="3"/>
      <c r="C33" s="3"/>
      <c r="D33" s="3"/>
      <c r="E33" s="3"/>
    </row>
    <row r="34" ht="30" customHeight="1">
      <c r="A34" s="3"/>
      <c r="B34" s="3"/>
      <c r="C34" s="3"/>
      <c r="D34" s="3"/>
      <c r="E34" s="3"/>
    </row>
    <row r="35" ht="30" customHeight="1">
      <c r="A35" s="3"/>
      <c r="B35" s="3"/>
      <c r="C35" s="3"/>
      <c r="D35" s="3"/>
      <c r="E35" s="3"/>
    </row>
    <row r="36" ht="30" customHeight="1">
      <c r="A36" s="3"/>
      <c r="B36" s="3"/>
      <c r="C36" s="3"/>
      <c r="D36" s="3"/>
      <c r="E36" s="3"/>
    </row>
    <row r="37" ht="30" customHeight="1">
      <c r="A37" s="3"/>
      <c r="B37" s="3"/>
      <c r="C37" s="3"/>
      <c r="D37" s="3"/>
      <c r="E37" s="3"/>
    </row>
    <row r="38" ht="30" customHeight="1">
      <c r="A38" s="3"/>
      <c r="B38" s="3"/>
      <c r="C38" s="3"/>
      <c r="D38" s="3"/>
      <c r="E38" s="3"/>
    </row>
    <row r="39" ht="30" customHeight="1">
      <c r="A39" s="3"/>
      <c r="B39" s="3"/>
      <c r="C39" s="3"/>
      <c r="D39" s="3"/>
      <c r="E39" s="3"/>
    </row>
    <row r="40" ht="30" customHeight="1">
      <c r="A40" s="3"/>
      <c r="B40" s="3"/>
      <c r="C40" s="3"/>
      <c r="D40" s="3"/>
      <c r="E40" s="3"/>
    </row>
    <row r="41" ht="30" customHeight="1">
      <c r="A41" s="3"/>
      <c r="B41" s="3"/>
      <c r="C41" s="3"/>
      <c r="D41" s="3"/>
      <c r="E41" s="3"/>
    </row>
    <row r="42" ht="30" customHeight="1">
      <c r="A42" s="3"/>
      <c r="B42" s="3"/>
      <c r="C42" s="3"/>
      <c r="D42" s="3"/>
      <c r="E42" s="3"/>
    </row>
    <row r="43" ht="30" customHeight="1">
      <c r="A43" s="3"/>
      <c r="B43" s="3"/>
      <c r="C43" s="3"/>
      <c r="D43" s="3"/>
      <c r="E43" s="3"/>
    </row>
    <row r="44" ht="30" customHeight="1">
      <c r="A44" s="3"/>
      <c r="B44" s="3"/>
      <c r="C44" s="3"/>
      <c r="D44" s="3"/>
      <c r="E44" s="3"/>
    </row>
    <row r="45" ht="30" customHeight="1">
      <c r="A45" s="3"/>
      <c r="B45" s="3"/>
      <c r="C45" s="3"/>
      <c r="D45" s="3"/>
      <c r="E45" s="3"/>
    </row>
    <row r="46" ht="30" customHeight="1">
      <c r="A46" s="3"/>
      <c r="B46" s="3"/>
      <c r="C46" s="3"/>
      <c r="D46" s="3"/>
      <c r="E46" s="3"/>
    </row>
    <row r="47" ht="30" customHeight="1">
      <c r="A47" s="3"/>
      <c r="B47" s="3"/>
      <c r="C47" s="3"/>
      <c r="D47" s="3"/>
      <c r="E47" s="3"/>
    </row>
    <row r="48" ht="30" customHeight="1">
      <c r="A48" s="3"/>
      <c r="B48" s="3"/>
      <c r="C48" s="3"/>
      <c r="D48" s="3"/>
      <c r="E48" s="3"/>
    </row>
  </sheetData>
  <printOptions horizontalCentered="0" gridLines="0" headings="0"/>
  <pageMargins left="0.25" right="0.25" top="0.4" bottom="0.4" header="0.15" footer="0.15"/>
  <pageSetup paperSize="9" scale="71" orientation="landscape" useFirstPageNumber="0"/>
  <headerFooter>
    <oddFooter>&amp;LIn Good Order | Sources&amp;RPage &amp;P of &amp;N</oddFooter>
  </headerFooter>
  <rowBreaks count="1" manualBreakCount="1">
    <brk id="9" max="16383" man="1"/>
  </rowBreaks>
</worksheet>
</file>