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e5461e9ea2948f1" /></Relationships>
</file>

<file path=xl/workbook.xml><?xml version="1.0" encoding="utf-8"?>
<x:workbook xmlns:x="http://schemas.openxmlformats.org/spreadsheetml/2006/main">
  <x:sheets>
    <x:sheet xmlns:r="http://schemas.openxmlformats.org/officeDocument/2006/relationships" name="Start here" sheetId="1" r:id="R7003d642377c4c92"/>
    <x:sheet xmlns:r="http://schemas.openxmlformats.org/officeDocument/2006/relationships" name="Worked example" sheetId="2" r:id="R8694d8e8d3ed4784"/>
    <x:sheet xmlns:r="http://schemas.openxmlformats.org/officeDocument/2006/relationships" name="Blank worksheet" sheetId="3" r:id="R4eafcd316f29465d"/>
  </x:sheets>
  <x:definedNames>
    <x:definedName name="_xlnm.Print_Area" localSheetId="0">'Start here'!$A$1:$D$36</x:definedName>
    <x:definedName name="_xlnm.Print_Area" localSheetId="1">'Worked example'!$A$1:$D$60</x:definedName>
    <x:definedName name="_xlnm.Print_Area" localSheetId="2">'Blank worksheet'!$A$1:$D$60</x:definedName>
  </x:definedName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dd mmm yyyy"/>
    <x:numFmt numFmtId="201" formatCode="&quot;£&quot;#,##0.00;(&quot;£&quot;#,##0.00);&quot;£&quot;0.00"/>
  </x:numFmts>
  <x:fonts count="8">
    <x:font>
      <x:sz val="11"/>
      <x:name val="Carlito"/>
    </x:font>
    <x:font>
      <x:sz val="11"/>
      <x:color rgb="FF24352D"/>
      <x:name val="Arial"/>
    </x:font>
    <x:font>
      <x:b/>
      <x:sz val="22"/>
      <x:color rgb="FF24352D"/>
      <x:name val="Arial"/>
    </x:font>
    <x:font>
      <x:b/>
      <x:sz val="11"/>
      <x:color rgb="FF24352D"/>
      <x:name val="Arial"/>
    </x:font>
    <x:font>
      <x:b/>
      <x:sz val="19"/>
      <x:color rgb="FF24352D"/>
      <x:name val="Arial"/>
    </x:font>
    <x:font>
      <x:sz val="11"/>
      <x:color rgb="FF6A4B0F"/>
      <x:name val="Arial"/>
    </x:font>
    <x:font>
      <x:b/>
      <x:sz val="12"/>
      <x:color rgb="FFFFFFFF"/>
      <x:name val="Arial"/>
    </x:font>
    <x:font>
      <x:sz val="10"/>
      <x:color rgb="FF525B55"/>
      <x:name val="Arial"/>
    </x:font>
  </x:fonts>
  <x:fills count="7">
    <x:fill>
      <x:patternFill patternType="none"/>
    </x:fill>
    <x:fill>
      <x:patternFill patternType="gray125"/>
    </x:fill>
    <x:fill>
      <x:patternFill patternType="solid">
        <x:fgColor rgb="FFFFFFFF"/>
      </x:patternFill>
    </x:fill>
    <x:fill>
      <x:patternFill patternType="solid">
        <x:fgColor rgb="FFF4F1EA"/>
      </x:patternFill>
    </x:fill>
    <x:fill>
      <x:patternFill patternType="solid">
        <x:fgColor rgb="FFE2E7DC"/>
      </x:patternFill>
    </x:fill>
    <x:fill>
      <x:patternFill patternType="solid">
        <x:fgColor rgb="FFFFF1D3"/>
      </x:patternFill>
    </x:fill>
    <x:fill>
      <x:patternFill patternType="solid">
        <x:fgColor rgb="FF405F4B"/>
      </x:patternFill>
    </x:fill>
  </x:fills>
  <x:borders count="1">
    <x:border/>
  </x:borders>
  <x:cellStyleXfs count="1">
    <x:xf numFmtId="0" fontId="0" fillId="0" borderId="0"/>
  </x:cellStyleXfs>
  <x:cellXfs count="24">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1" fillId="2"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2" fillId="3"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3" fillId="4" borderId="0" xfId="0" applyNumberFormat="1" applyFont="1" applyFill="1" applyBorder="1" applyAlignment="1">
      <x:alignment vertical="center" wrapText="1"/>
    </x:xf>
    <x:xf numFmtId="0" fontId="4" fillId="3" borderId="0" xfId="0" applyNumberFormat="1" applyFont="1" applyFill="1" applyBorder="1" applyAlignment="1">
      <x:alignment vertical="center" wrapText="1"/>
    </x:xf>
    <x:xf numFmtId="0" fontId="1" fillId="5" borderId="0" xfId="0" applyNumberFormat="1" applyFont="1" applyFill="1" applyBorder="1" applyAlignment="1">
      <x:alignment vertical="center" wrapText="1"/>
    </x:xf>
    <x:xf numFmtId="0" fontId="5" fillId="5" borderId="0" xfId="0" applyNumberFormat="1" applyFont="1" applyFill="1" applyBorder="1" applyAlignment="1">
      <x:alignment vertical="center" wrapText="1"/>
    </x:xf>
    <x:xf numFmtId="200" fontId="5" fillId="5" borderId="0" xfId="0" applyNumberFormat="1" applyFont="1" applyFill="1" applyBorder="1" applyAlignment="1">
      <x:alignment vertical="center" wrapText="1"/>
    </x:xf>
    <x:xf numFmtId="0" fontId="1" fillId="6" borderId="0" xfId="0" applyNumberFormat="1" applyFont="1" applyFill="1" applyBorder="1" applyAlignment="1">
      <x:alignment vertical="center" wrapText="1"/>
    </x:xf>
    <x:xf numFmtId="0" fontId="6" fillId="6" borderId="0" xfId="0" applyNumberFormat="1" applyFont="1" applyFill="1" applyBorder="1" applyAlignment="1">
      <x:alignment vertical="center" wrapText="1"/>
    </x:xf>
    <x:xf numFmtId="201" fontId="1" fillId="2" borderId="0" xfId="0" applyNumberFormat="1" applyFont="1" applyFill="1" applyBorder="1" applyAlignment="1">
      <x:alignment vertical="center" wrapText="1"/>
    </x:xf>
    <x:xf numFmtId="201" fontId="1" fillId="5" borderId="0" xfId="0" applyNumberFormat="1" applyFont="1" applyFill="1" applyBorder="1" applyAlignment="1">
      <x:alignment vertical="center" wrapText="1"/>
    </x:xf>
    <x:xf numFmtId="201" fontId="5" fillId="5" borderId="0" xfId="0" applyNumberFormat="1" applyFont="1" applyFill="1" applyBorder="1" applyAlignment="1">
      <x:alignment vertical="center" wrapText="1"/>
    </x:xf>
    <x:xf numFmtId="201" fontId="1" fillId="4" borderId="0" xfId="0" applyNumberFormat="1" applyFont="1" applyFill="1" applyBorder="1" applyAlignment="1">
      <x:alignment vertical="center" wrapText="1"/>
    </x:xf>
    <x:xf numFmtId="201" fontId="3" fillId="4" borderId="0" xfId="0" applyNumberFormat="1" applyFont="1" applyFill="1" applyBorder="1" applyAlignment="1">
      <x:alignment vertical="center" wrapText="1"/>
    </x:xf>
    <x:xf numFmtId="0" fontId="7" fillId="2" borderId="0" xfId="0" applyNumberFormat="1" applyFont="1" applyFill="1" applyBorder="1" applyAlignment="1">
      <x:alignment vertical="center" wrapText="1"/>
    </x:xf>
    <x:xf numFmtId="0" fontId="3" fillId="3" borderId="0" xfId="0" applyNumberFormat="1" applyFont="1" applyFill="1" applyBorder="1" applyAlignment="1">
      <x:alignment vertical="center" wrapText="1"/>
    </x:xf>
    <x:xf numFmtId="200" fontId="1" fillId="5" borderId="0" xfId="0" applyNumberFormat="1" applyFont="1" applyFill="1" applyBorder="1" applyAlignment="1">
      <x:alignment vertical="center" wrapText="1"/>
    </x:xf>
    <x:xf numFmtId="0" fontId="7" fillId="3" borderId="0" xfId="0" applyNumberFormat="1" applyFont="1" applyFill="1" applyBorder="1" applyAlignment="1">
      <x:alignment vertical="center" wrapText="1"/>
    </x:xf>
  </x:cellXfs>
  <x:cellStyles count="1">
    <x:cellStyle name="Normal" xfId="0"/>
  </x:cellStyles>
  <x:dxfs count="6">
    <x:dxf>
      <x:font>
        <x:b/>
        <x:color rgb="FF7C2D1A"/>
      </x:font>
      <x:fill>
        <x:patternFill patternType="solid">
          <x:bgColor rgb="FFF9DFD4"/>
        </x:patternFill>
      </x:fill>
    </x:dxf>
    <x:dxf>
      <x:font>
        <x:b/>
        <x:color rgb="FF7C2D1A"/>
      </x:font>
      <x:fill>
        <x:patternFill patternType="solid">
          <x:bgColor rgb="FFF9DFD4"/>
        </x:patternFill>
      </x:fill>
    </x:dxf>
    <x:dxf>
      <x:font>
        <x:b/>
        <x:color rgb="FF7C2D1A"/>
      </x:font>
      <x:fill>
        <x:patternFill patternType="solid">
          <x:bgColor rgb="FFF9DFD4"/>
        </x:patternFill>
      </x:fill>
    </x:dxf>
    <x:dxf>
      <x:font>
        <x:b/>
        <x:color rgb="FF7C2D1A"/>
      </x:font>
      <x:fill>
        <x:patternFill patternType="solid">
          <x:bgColor rgb="FFF9DFD4"/>
        </x:patternFill>
      </x:fill>
    </x:dxf>
    <x:dxf>
      <x:font>
        <x:b/>
        <x:color rgb="FF7C2D1A"/>
      </x:font>
      <x:fill>
        <x:patternFill patternType="solid">
          <x:bgColor rgb="FFF9DFD4"/>
        </x:patternFill>
      </x:fill>
    </x:dxf>
    <x:dxf>
      <x:font>
        <x:b/>
        <x:color rgb="FF7C2D1A"/>
      </x:font>
      <x:fill>
        <x:patternFill patternType="solid">
          <x:bgColor rgb="FFF9DFD4"/>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028342ef6d774866" /><Relationship Type="http://schemas.openxmlformats.org/officeDocument/2006/relationships/theme" Target="/xl/theme/theme1.xml" Id="Re437b7b38e614431" /><Relationship Type="http://schemas.openxmlformats.org/officeDocument/2006/relationships/sharedStrings" Target="/xl/sharedStrings.xml" Id="R1f44532e2512424c" /><Relationship Type="http://schemas.openxmlformats.org/officeDocument/2006/relationships/worksheet" Target="/xl/worksheets/sheet1.xml" Id="R7003d642377c4c92" /><Relationship Type="http://schemas.openxmlformats.org/officeDocument/2006/relationships/worksheet" Target="/xl/worksheets/sheet2.xml" Id="R8694d8e8d3ed4784" /><Relationship Type="http://schemas.openxmlformats.org/officeDocument/2006/relationships/worksheet" Target="/xl/worksheets/sheet3.xml" Id="R4eafcd316f29465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405F4B"/>
  </x:sheetPr>
  <x:sheetViews>
    <x:sheetView showGridLines="0" workbookViewId="0">
      <x:pane ySplit="3" topLeftCell="A4" activePane="bottomLeft" state="frozen"/>
    </x:sheetView>
  </x:sheetViews>
  <x:sheetFormatPr defaultRowHeight="15"/>
  <x:cols>
    <x:col min="1" max="1" width="38.75" hidden="0" customWidth="1"/>
    <x:col min="2" max="2" width="18.1299991607666" hidden="0" customWidth="1"/>
    <x:col min="3" max="3" width="29.3799991607666" hidden="0" customWidth="1"/>
    <x:col min="4" max="4" width="46.25" hidden="0" customWidth="1"/>
  </x:cols>
  <x:sheetData>
    <x:row r="1" ht="47" customHeight="1">
      <x:c r="A1" s="6" t="str">
        <x:v>Marketplace settlement reconciliation</x:v>
      </x:c>
      <x:c r="B1" s="6"/>
      <x:c r="C1" s="6"/>
      <x:c r="D1" s="6"/>
    </x:row>
    <x:row r="2" ht="30" customHeight="1">
      <x:c r="A2" s="5" t="str">
        <x:v>A completed fictional example and a blank working paper. Prepared September 2026 by In Good Order.</x:v>
      </x:c>
      <x:c r="B2" s="5"/>
      <x:c r="C2" s="5"/>
      <x:c r="D2" s="5"/>
    </x:row>
    <x:row r="3" ht="25" customHeight="1">
      <x:c r="A3" s="4"/>
      <x:c r="B3" s="4"/>
      <x:c r="C3" s="4"/>
      <x:c r="D3" s="4"/>
    </x:row>
    <x:row r="4" ht="27" customHeight="1">
      <x:c r="A4" s="8" t="str">
        <x:v>What this checks</x:v>
      </x:c>
      <x:c r="B4" s="8"/>
      <x:c r="C4" s="8"/>
      <x:c r="D4" s="8"/>
    </x:row>
    <x:row r="5" ht="25" customHeight="1">
      <x:c r="A5" s="4" t="str">
        <x:v>The movement from opening to closing platform funds, including reserve balances, and the timing bridge from platform payouts to matched bank receipts.</x:v>
      </x:c>
      <x:c r="B5" s="4"/>
      <x:c r="C5" s="4"/>
      <x:c r="D5" s="4"/>
    </x:row>
    <x:row r="6" ht="25" customHeight="1">
      <x:c r="A6" s="4"/>
      <x:c r="B6" s="4"/>
      <x:c r="C6" s="4"/>
      <x:c r="D6" s="4"/>
    </x:row>
    <x:row r="7" ht="27" customHeight="1">
      <x:c r="A7" s="8" t="str">
        <x:v>Start with the worked example</x:v>
      </x:c>
      <x:c r="B7" s="8"/>
      <x:c r="C7" s="8"/>
      <x:c r="D7" s="8"/>
    </x:row>
    <x:row r="8" ht="25" customHeight="1">
      <x:c r="A8" s="4" t="str">
        <x:v>The platform total starts at £2,400. Credits £12,000, refunds £600, fees £720, adjustments £0 and payouts £10,000 produce an expected £3,080 closing balance. The fictional report says £3,050: £30 remains unresolved.</x:v>
      </x:c>
      <x:c r="B8" s="4"/>
      <x:c r="C8" s="4"/>
      <x:c r="D8" s="4"/>
    </x:row>
    <x:row r="9" ht="25" customHeight="1">
      <x:c r="A9" s="4"/>
      <x:c r="B9" s="4"/>
      <x:c r="C9" s="4"/>
      <x:c r="D9" s="4"/>
    </x:row>
    <x:row r="10" ht="27" customHeight="1">
      <x:c r="A10" s="8" t="str">
        <x:v>Then use the blank worksheet</x:v>
      </x:c>
      <x:c r="B10" s="8"/>
      <x:c r="C10" s="8"/>
      <x:c r="D10" s="8"/>
    </x:row>
    <x:row r="11" ht="25" customHeight="1">
      <x:c r="A11" s="4" t="str">
        <x:v>Save your own copy. Complete the amber inputs, report references, cutoff notes and exception actions. Green amount cells calculate automatically. Enter a numeric 0 only when the source confirms no movement. Blank inputs do not mean zero.</x:v>
      </x:c>
      <x:c r="B11" s="4"/>
      <x:c r="C11" s="4"/>
      <x:c r="D11" s="4"/>
    </x:row>
    <x:row r="12" ht="25" customHeight="1">
      <x:c r="A12" s="4"/>
      <x:c r="B12" s="4"/>
      <x:c r="C12" s="4"/>
      <x:c r="D12" s="4"/>
    </x:row>
    <x:row r="13" ht="27" customHeight="1">
      <x:c r="A13" s="8" t="str">
        <x:v>Use one period and one currency</x:v>
      </x:c>
      <x:c r="B13" s="8"/>
      <x:c r="C13" s="8"/>
      <x:c r="D13" s="8"/>
    </x:row>
    <x:row r="14" ht="25" customHeight="1">
      <x:c r="A14" s="4" t="str">
        <x:v>This edition displays GBP and assumes amounts to two decimal places, with one platform account and one reporting time zone. Enter inclusive dates and the actual reporting cutoff. Reconcile other currencies separately; foreign exchange conversions are outside this model.</x:v>
      </x:c>
      <x:c r="B14" s="4"/>
      <x:c r="C14" s="4"/>
      <x:c r="D14" s="4"/>
    </x:row>
    <x:row r="15" ht="25" customHeight="1">
      <x:c r="A15" s="4"/>
      <x:c r="B15" s="4"/>
      <x:c r="C15" s="4"/>
      <x:c r="D15" s="4"/>
    </x:row>
    <x:row r="16" ht="27" customHeight="1">
      <x:c r="A16" s="8" t="str">
        <x:v>Confirm the balance definition</x:v>
      </x:c>
      <x:c r="B16" s="8"/>
      <x:c r="C16" s="8"/>
      <x:c r="D16" s="8"/>
    </x:row>
    <x:row r="17" ht="25" customHeight="1">
      <x:c r="A17" s="4" t="str">
        <x:v>The platform total here includes both available funds and reserves, but excludes payouts already initiated. Customer transactions are amounts credited under the platform report definition, not an assertion of sales revenue. Confirm those definitions before using this model; a different report structure needs a different mapping.</x:v>
      </x:c>
      <x:c r="B17" s="4"/>
      <x:c r="C17" s="4"/>
      <x:c r="D17" s="4"/>
    </x:row>
    <x:row r="18" ht="25" customHeight="1">
      <x:c r="A18" s="4"/>
      <x:c r="B18" s="4"/>
      <x:c r="C18" s="4"/>
      <x:c r="D18" s="4"/>
    </x:row>
    <x:row r="19" ht="27" customHeight="1">
      <x:c r="A19" s="8" t="str">
        <x:v>Keep reserve movements separate</x:v>
      </x:c>
      <x:c r="B19" s="8"/>
      <x:c r="C19" s="8"/>
      <x:c r="D19" s="8"/>
    </x:row>
    <x:row r="20" ht="25" customHeight="1">
      <x:c r="A20" s="4" t="str">
        <x:v>Reserve held and released move money within the platform total. They are not deducted or added again in the total-balance calculation. The example closes with £1,200 reserve: £600 opening + £900 newly held − £300 released.</x:v>
      </x:c>
      <x:c r="B20" s="4"/>
      <x:c r="C20" s="4"/>
      <x:c r="D20" s="4"/>
    </x:row>
    <x:row r="21" ht="25" customHeight="1">
      <x:c r="A21" s="4"/>
      <x:c r="B21" s="4"/>
      <x:c r="C21" s="4"/>
      <x:c r="D21" s="4"/>
    </x:row>
    <x:row r="22" ht="27" customHeight="1">
      <x:c r="A22" s="8" t="str">
        <x:v>Bridge the bank cutoff</x:v>
      </x:c>
      <x:c r="B22" s="8"/>
      <x:c r="C22" s="8"/>
      <x:c r="D22" s="8"/>
    </x:row>
    <x:row r="23" ht="25" customHeight="1">
      <x:c r="A23" s="4" t="str">
        <x:v>Opening transit £400 + period payouts £10,000 − closing transit £700 = expected bank receipts £9,700. Actual fictional bank receipts are also £9,700. The £700 is banked after cutoff. This match does not resolve the separate £30 platform difference.</x:v>
      </x:c>
      <x:c r="B23" s="4"/>
      <x:c r="C23" s="4"/>
      <x:c r="D23" s="4"/>
    </x:row>
    <x:row r="24" ht="25" customHeight="1">
      <x:c r="A24" s="4"/>
      <x:c r="B24" s="4"/>
      <x:c r="C24" s="4"/>
      <x:c r="D24" s="4"/>
    </x:row>
    <x:row r="25" ht="27" customHeight="1">
      <x:c r="A25" s="8" t="str">
        <x:v>Keep evidence and exceptions</x:v>
      </x:c>
      <x:c r="B25" s="8"/>
      <x:c r="C25" s="8"/>
      <x:c r="D25" s="8"/>
    </x:row>
    <x:row r="26" ht="25" customHeight="1">
      <x:c r="A26" s="4" t="str">
        <x:v>Use the platform balance/activity report, reserve report, payout IDs and matched bank entries for the same period. Keep source exports separately. Note split receipts, bank charges, reversals and timing differences rather than forcing them into a balancing adjustment. The exception log is manual and must be kept up to date.</x:v>
      </x:c>
      <x:c r="B26" s="4"/>
      <x:c r="C26" s="4"/>
      <x:c r="D26" s="4"/>
    </x:row>
    <x:row r="27" ht="25" customHeight="1">
      <x:c r="A27" s="4"/>
      <x:c r="B27" s="4"/>
      <x:c r="C27" s="4"/>
      <x:c r="D27" s="4"/>
    </x:row>
    <x:row r="28" ht="27" customHeight="1">
      <x:c r="A28" s="8" t="str">
        <x:v>Review before changing records</x:v>
      </x:c>
      <x:c r="B28" s="8"/>
      <x:c r="C28" s="8"/>
      <x:c r="D28" s="8"/>
    </x:row>
    <x:row r="29" ht="25" customHeight="1">
      <x:c r="A29" s="4" t="str">
        <x:v>Positive differences mean expected exceeds reported. Every unexplained difference stays open until supported. Recheck source completeness and the movement definitions, record the cause and reviewer, then decide any accounting action outside this worksheet. No tax treatment or payment approval is implied.</x:v>
      </x:c>
      <x:c r="B29" s="4"/>
      <x:c r="C29" s="4"/>
      <x:c r="D29" s="4"/>
    </x:row>
    <x:row r="30" ht="25" customHeight="1">
      <x:c r="A30" s="4"/>
      <x:c r="B30" s="4"/>
      <x:c r="C30" s="4"/>
      <x:c r="D30" s="4"/>
    </x:row>
    <x:row r="31" ht="27" customHeight="1">
      <x:c r="A31" s="8" t="str">
        <x:v>What is and is not automated</x:v>
      </x:c>
      <x:c r="B31" s="8"/>
      <x:c r="C31" s="8"/>
      <x:c r="D31" s="8"/>
    </x:row>
    <x:row r="32" ht="25" customHeight="1">
      <x:c r="A32" s="4" t="str">
        <x:v>Formulas calculate balances, timing totals and differences from manually entered amounts. This file does not connect to a platform or bank, import or deduplicate transactions, select records by date, post entries or transmit data. Formula cells are coloured, not locked; keep a clean original.</x:v>
      </x:c>
      <x:c r="B32" s="4"/>
      <x:c r="C32" s="4"/>
      <x:c r="D32" s="4"/>
    </x:row>
    <x:row r="33" ht="25" customHeight="1">
      <x:c r="A33" s="4"/>
      <x:c r="B33" s="4"/>
      <x:c r="C33" s="4"/>
      <x:c r="D33" s="4"/>
    </x:row>
    <x:row r="34" ht="27" customHeight="1">
      <x:c r="A34" s="8" t="str">
        <x:v>Provenance</x:v>
      </x:c>
      <x:c r="B34" s="8"/>
      <x:c r="C34" s="8"/>
      <x:c r="D34" s="8"/>
    </x:row>
    <x:row r="35" ht="25" customHeight="1">
      <x:c r="A35" s="4" t="str">
        <x:v>All example amounts, account names, report references and timing notes are fictional and created for this demonstration. They are not client results or evidence of a completed client engagement. No external links, macros or real client information are included.</x:v>
      </x:c>
      <x:c r="B35" s="4"/>
      <x:c r="C35" s="4"/>
      <x:c r="D35" s="4"/>
    </x:row>
    <x:row r="36" ht="25" customHeight="1">
      <x:c r="A36" s="4"/>
      <x:c r="B36" s="4"/>
      <x:c r="C36" s="4"/>
      <x:c r="D36" s="4"/>
    </x:row>
    <x:row r="37" ht="25" customHeight="1">
      <x:c r="A37" s="4"/>
      <x:c r="B37" s="4"/>
      <x:c r="C37" s="4"/>
      <x:c r="D37" s="4"/>
    </x:row>
    <x:row r="38" ht="25" customHeight="1">
      <x:c r="A38" s="4"/>
      <x:c r="B38" s="4"/>
      <x:c r="C38" s="4"/>
      <x:c r="D38" s="4"/>
    </x:row>
  </x:sheetData>
  <x:mergeCells>
    <x:mergeCell ref="A1:D1"/>
    <x:mergeCell ref="A2:D2"/>
    <x:mergeCell ref="A4:D4"/>
    <x:mergeCell ref="A5:D6"/>
    <x:mergeCell ref="A7:D7"/>
    <x:mergeCell ref="A8:D9"/>
    <x:mergeCell ref="A10:D10"/>
    <x:mergeCell ref="A11:D12"/>
    <x:mergeCell ref="A13:D13"/>
    <x:mergeCell ref="A14:D15"/>
    <x:mergeCell ref="A16:D16"/>
    <x:mergeCell ref="A17:D18"/>
    <x:mergeCell ref="A19:D19"/>
    <x:mergeCell ref="A20:D21"/>
    <x:mergeCell ref="A22:D22"/>
    <x:mergeCell ref="A23:D24"/>
    <x:mergeCell ref="A25:D25"/>
    <x:mergeCell ref="A26:D27"/>
    <x:mergeCell ref="A28:D28"/>
    <x:mergeCell ref="A29:D30"/>
    <x:mergeCell ref="A31:D31"/>
    <x:mergeCell ref="A32:D33"/>
    <x:mergeCell ref="A34:D34"/>
    <x:mergeCell ref="A35:D36"/>
  </x:mergeCells>
  <x:pageMargins left="0.7" right="0.7" top="0.75" bottom="0.75" header="0.3" footer="0.3"/>
  <x:pageSetup paperSize="9" scale="65" orientation="portrait"/>
</x:worksheet>
</file>

<file path=xl/worksheets/sheet2.xml><?xml version="1.0" encoding="utf-8"?>
<x:worksheet xmlns:x="http://schemas.openxmlformats.org/spreadsheetml/2006/main">
  <x:sheetPr>
    <x:tabColor rgb="FF405F4B"/>
  </x:sheetPr>
  <x:sheetViews>
    <x:sheetView showGridLines="0" workbookViewId="0">
      <x:pane ySplit="9" topLeftCell="A10" activePane="bottomLeft" state="frozen"/>
    </x:sheetView>
  </x:sheetViews>
  <x:sheetFormatPr defaultRowHeight="15"/>
  <x:cols>
    <x:col min="1" max="1" width="38.75" hidden="0" customWidth="1"/>
    <x:col min="2" max="2" width="18.1299991607666" hidden="0" customWidth="1"/>
    <x:col min="3" max="3" width="29.3799991607666" hidden="0" customWidth="1"/>
    <x:col min="4" max="4" width="46.25" hidden="0" customWidth="1"/>
  </x:cols>
  <x:sheetData>
    <x:row r="1" ht="42" customHeight="1">
      <x:c r="A1" s="9" t="str">
        <x:v>Marketplace settlement reconciliation — worked example</x:v>
      </x:c>
      <x:c r="B1" s="9"/>
      <x:c r="C1" s="9"/>
      <x:c r="D1" s="9"/>
    </x:row>
    <x:row r="2" ht="34" customHeight="1">
      <x:c r="A2" s="5" t="str">
        <x:v>Fictional figures prepared September 2026. Bank receipts tie; a £30 platform difference remains unresolved.</x:v>
      </x:c>
      <x:c r="B2" s="5"/>
      <x:c r="C2" s="5"/>
      <x:c r="D2" s="5"/>
    </x:row>
    <x:row r="3" ht="25" customHeight="1">
      <x:c r="A3" s="4"/>
      <x:c r="B3" s="4"/>
      <x:c r="C3" s="4"/>
      <x:c r="D3" s="4"/>
    </x:row>
    <x:row r="4" ht="25" customHeight="1">
      <x:c r="A4" s="4" t="str">
        <x:v>Period start (inclusive)</x:v>
      </x:c>
      <x:c r="B4" s="12" t="n">
        <x:v>46235</x:v>
      </x:c>
      <x:c r="C4" s="4" t="str">
        <x:v>Period end (inclusive)</x:v>
      </x:c>
      <x:c r="D4" s="12" t="n">
        <x:v>46265</x:v>
      </x:c>
    </x:row>
    <x:row r="5" ht="25" customHeight="1">
      <x:c r="A5" s="4" t="str">
        <x:v>Platform / account</x:v>
      </x:c>
      <x:c r="B5" s="11" t="str">
        <x:v>Fictional marketplace</x:v>
      </x:c>
      <x:c r="C5" s="4" t="str">
        <x:v>Currency (single currency only)</x:v>
      </x:c>
      <x:c r="D5" s="11" t="str">
        <x:v>GBP</x:v>
      </x:c>
    </x:row>
    <x:row r="6" ht="25" customHeight="1">
      <x:c r="A6" s="4" t="str">
        <x:v>Reporting time zone / cutoff</x:v>
      </x:c>
      <x:c r="B6" s="11" t="str">
        <x:v>Europe/London; 31 August 2026, end of day</x:v>
      </x:c>
      <x:c r="C6" s="11"/>
      <x:c r="D6" s="11"/>
    </x:row>
    <x:row r="7" ht="25" customHeight="1">
      <x:c r="A7" s="4"/>
      <x:c r="B7" s="4"/>
      <x:c r="C7" s="4"/>
      <x:c r="D7" s="4"/>
    </x:row>
    <x:row r="8" ht="29" customHeight="1">
      <x:c r="A8" s="14" t="str">
        <x:v>1  Platform balance — available + reserve</x:v>
      </x:c>
      <x:c r="B8" s="14"/>
      <x:c r="C8" s="14"/>
      <x:c r="D8" s="14"/>
    </x:row>
    <x:row r="9" ht="27" customHeight="1">
      <x:c r="A9" s="8" t="str">
        <x:v>Movement / control</x:v>
      </x:c>
      <x:c r="B9" s="8" t="str">
        <x:v>Amount (GBP)</x:v>
      </x:c>
      <x:c r="C9" s="8" t="str">
        <x:v>Evidence reference / calculation</x:v>
      </x:c>
      <x:c r="D9" s="8" t="str">
        <x:v>How to use this line</x:v>
      </x:c>
    </x:row>
    <x:row r="10" ht="43" customHeight="1">
      <x:c r="A10" s="4" t="str">
        <x:v>Opening available balance</x:v>
      </x:c>
      <x:c r="B10" s="17" t="n">
        <x:v>1800</x:v>
      </x:c>
      <x:c r="C10" s="11" t="str">
        <x:v>FIC-OPEN-20260801</x:v>
      </x:c>
      <x:c r="D10" s="4" t="str">
        <x:v>At the start of the period, excluding reserve.</x:v>
      </x:c>
    </x:row>
    <x:row r="11" ht="43" customHeight="1">
      <x:c r="A11" s="4" t="str">
        <x:v>Opening reserve balance</x:v>
      </x:c>
      <x:c r="B11" s="17" t="n">
        <x:v>600</x:v>
      </x:c>
      <x:c r="C11" s="11" t="str">
        <x:v>FIC-OPEN-20260801</x:v>
      </x:c>
      <x:c r="D11" s="4" t="str">
        <x:v>At the start of the period; still part of the platform total.</x:v>
      </x:c>
    </x:row>
    <x:row r="12" ht="43" customHeight="1">
      <x:c r="A12" s="7" t="str">
        <x:v>Opening total platform balance</x:v>
      </x:c>
      <x:c r="B12" s="18" t="n">
        <x:f>IF(COUNT(B10:B11)=2,SUM(B10:B11),"")</x:f>
        <x:v>2400</x:v>
      </x:c>
      <x:c r="C12" s="7" t="str">
        <x:v>Calculated — do not overwrite</x:v>
      </x:c>
      <x:c r="D12" s="4" t="str">
        <x:v>Available + reserve. Do not add opening transit here.</x:v>
      </x:c>
    </x:row>
    <x:row r="13" ht="43" customHeight="1">
      <x:c r="A13" s="4" t="str">
        <x:v>Customer transactions credited</x:v>
      </x:c>
      <x:c r="B13" s="17" t="n">
        <x:v>12000</x:v>
      </x:c>
      <x:c r="C13" s="11" t="str">
        <x:v>FIC-PLATFORM-202608</x:v>
      </x:c>
      <x:c r="D13" s="4" t="str">
        <x:v>Use the platform balance report definition; this is not a revenue or tax calculation.</x:v>
      </x:c>
    </x:row>
    <x:row r="14" ht="43" customHeight="1">
      <x:c r="A14" s="4" t="str">
        <x:v>Refunds deducted</x:v>
      </x:c>
      <x:c r="B14" s="17" t="n">
        <x:v>600</x:v>
      </x:c>
      <x:c r="C14" s="11" t="str">
        <x:v>FIC-PLATFORM-202608</x:v>
      </x:c>
      <x:c r="D14" s="4" t="str">
        <x:v>Enter a positive amount; the formula subtracts it.</x:v>
      </x:c>
    </x:row>
    <x:row r="15" ht="43" customHeight="1">
      <x:c r="A15" s="4" t="str">
        <x:v>Platform fees deducted</x:v>
      </x:c>
      <x:c r="B15" s="17" t="n">
        <x:v>720</x:v>
      </x:c>
      <x:c r="C15" s="11" t="str">
        <x:v>FIC-PLATFORM-202608</x:v>
      </x:c>
      <x:c r="D15" s="4" t="str">
        <x:v>Enter a positive amount; the formula subtracts it.</x:v>
      </x:c>
    </x:row>
    <x:row r="16" ht="43" customHeight="1">
      <x:c r="A16" s="4" t="str">
        <x:v>Other adjustments (+ / −)</x:v>
      </x:c>
      <x:c r="B16" s="17" t="n">
        <x:v>0</x:v>
      </x:c>
      <x:c r="C16" s="11" t="str">
        <x:v>FIC-PLATFORM-202608</x:v>
      </x:c>
      <x:c r="D16" s="4" t="str">
        <x:v>Positive increases the platform balance; negative reduces it. Enter 0 if confirmed none.</x:v>
      </x:c>
    </x:row>
    <x:row r="17" ht="43" customHeight="1">
      <x:c r="A17" s="4" t="str">
        <x:v>Payouts initiated in the period</x:v>
      </x:c>
      <x:c r="B17" s="17" t="n">
        <x:v>10000</x:v>
      </x:c>
      <x:c r="C17" s="11" t="str">
        <x:v>FIC-PLATFORM-202608</x:v>
      </x:c>
      <x:c r="D17" s="4" t="str">
        <x:v>Amounts leaving the platform, whether or not banked by cutoff.</x:v>
      </x:c>
    </x:row>
    <x:row r="18" ht="43" customHeight="1">
      <x:c r="A18" s="8" t="str">
        <x:v>Expected closing platform balance</x:v>
      </x:c>
      <x:c r="B18" s="19" t="n">
        <x:f>IF(COUNT(B12:B17)=6,SUM(B12:B13)-SUM(B14:B15)+B16-B17,"")</x:f>
        <x:v>3080</x:v>
      </x:c>
      <x:c r="C18" s="7" t="str">
        <x:v>Calculated — do not overwrite</x:v>
      </x:c>
      <x:c r="D18" s="4" t="str">
        <x:v>Opening total + credits − refunds − fees + adjustments − payouts.</x:v>
      </x:c>
    </x:row>
    <x:row r="19" ht="43" customHeight="1">
      <x:c r="A19" s="4" t="str">
        <x:v>Reported closing platform balance</x:v>
      </x:c>
      <x:c r="B19" s="17" t="n">
        <x:v>3050</x:v>
      </x:c>
      <x:c r="C19" s="11" t="str">
        <x:v>FIC-PLATFORM-202608</x:v>
      </x:c>
      <x:c r="D19" s="4" t="str">
        <x:v>At cutoff, including both available and reserve balances.</x:v>
      </x:c>
    </x:row>
    <x:row r="20" ht="43" customHeight="1">
      <x:c r="A20" s="8" t="str">
        <x:v>Unresolved platform difference</x:v>
      </x:c>
      <x:c r="B20" s="19" t="n">
        <x:f>IF(COUNT(B18:B19)=2,ROUND(B18-B19,2),"")</x:f>
        <x:v>30</x:v>
      </x:c>
      <x:c r="C20" s="7" t="str">
        <x:v>Calculated — do not overwrite</x:v>
      </x:c>
      <x:c r="D20" s="4" t="str">
        <x:v>Expected less reported. A non-zero amount needs investigation, not a balancing adjustment.</x:v>
      </x:c>
    </x:row>
    <x:row r="21" ht="29" customHeight="1">
      <x:c r="A21" s="20" t="str">
        <x:v>Difference sign: positive means expected exceeds reported; negative means reported exceeds expected.</x:v>
      </x:c>
      <x:c r="B21" s="20"/>
      <x:c r="C21" s="20"/>
      <x:c r="D21" s="20"/>
    </x:row>
    <x:row r="22" ht="25" customHeight="1">
      <x:c r="A22" s="4"/>
      <x:c r="B22" s="4"/>
      <x:c r="C22" s="4"/>
      <x:c r="D22" s="4"/>
    </x:row>
    <x:row r="23" ht="29" customHeight="1">
      <x:c r="A23" s="14" t="str">
        <x:v>2  Reserve — an internal balance movement</x:v>
      </x:c>
      <x:c r="B23" s="14"/>
      <x:c r="C23" s="14"/>
      <x:c r="D23" s="14"/>
    </x:row>
    <x:row r="24" ht="43" customHeight="1">
      <x:c r="A24" s="7" t="str">
        <x:v>Opening reserve balance</x:v>
      </x:c>
      <x:c r="B24" s="18" t="n">
        <x:f>IF(ISNUMBER(B11),B11,"")</x:f>
        <x:v>600</x:v>
      </x:c>
      <x:c r="C24" s="7" t="str">
        <x:v>Calculated — do not overwrite</x:v>
      </x:c>
      <x:c r="D24" s="4" t="str">
        <x:v>Linked from the platform opening balance.</x:v>
      </x:c>
    </x:row>
    <x:row r="25" ht="43" customHeight="1">
      <x:c r="A25" s="4" t="str">
        <x:v>New reserve held in the period</x:v>
      </x:c>
      <x:c r="B25" s="17" t="n">
        <x:v>900</x:v>
      </x:c>
      <x:c r="C25" s="11" t="str">
        <x:v>FIC-PLATFORM-202608</x:v>
      </x:c>
      <x:c r="D25" s="4" t="str">
        <x:v>Internal movement into reserve; not a second expense.</x:v>
      </x:c>
    </x:row>
    <x:row r="26" ht="43" customHeight="1">
      <x:c r="A26" s="4" t="str">
        <x:v>Reserve released in the period</x:v>
      </x:c>
      <x:c r="B26" s="17" t="n">
        <x:v>300</x:v>
      </x:c>
      <x:c r="C26" s="11" t="str">
        <x:v>FIC-PLATFORM-202608</x:v>
      </x:c>
      <x:c r="D26" s="4" t="str">
        <x:v>Internal movement out of reserve; not a second sale.</x:v>
      </x:c>
    </x:row>
    <x:row r="27" ht="43" customHeight="1">
      <x:c r="A27" s="8" t="str">
        <x:v>Expected closing reserve</x:v>
      </x:c>
      <x:c r="B27" s="19" t="n">
        <x:f>IF(COUNT(B24:B26)=3,B24+B25-B26,"")</x:f>
        <x:v>1200</x:v>
      </x:c>
      <x:c r="C27" s="7" t="str">
        <x:v>Calculated — do not overwrite</x:v>
      </x:c>
      <x:c r="D27" s="4" t="str">
        <x:v>Opening reserve + new reserve held − reserve released.</x:v>
      </x:c>
    </x:row>
    <x:row r="28" ht="43" customHeight="1">
      <x:c r="A28" s="4" t="str">
        <x:v>Reported closing reserve</x:v>
      </x:c>
      <x:c r="B28" s="17" t="n">
        <x:v>1200</x:v>
      </x:c>
      <x:c r="C28" s="11" t="str">
        <x:v>FIC-RESERVE-20260831</x:v>
      </x:c>
      <x:c r="D28" s="4" t="str">
        <x:v>At cutoff, from the platform reserve report.</x:v>
      </x:c>
    </x:row>
    <x:row r="29" ht="43" customHeight="1">
      <x:c r="A29" s="8" t="str">
        <x:v>Reserve difference</x:v>
      </x:c>
      <x:c r="B29" s="19" t="n">
        <x:f>IF(COUNT(B27:B28)=2,ROUND(B27-B28,2),"")</x:f>
        <x:v>0</x:v>
      </x:c>
      <x:c r="C29" s="7" t="str">
        <x:v>Calculated — do not overwrite</x:v>
      </x:c>
      <x:c r="D29" s="4" t="str">
        <x:v>Expected less reported reserve.</x:v>
      </x:c>
    </x:row>
    <x:row r="30" ht="43" customHeight="1">
      <x:c r="A30" s="7" t="str">
        <x:v>Expected closing available balance</x:v>
      </x:c>
      <x:c r="B30" s="18" t="n">
        <x:f>IF(COUNT(B18,B27)=2,B18-B27,"")</x:f>
        <x:v>1880</x:v>
      </x:c>
      <x:c r="C30" s="7" t="str">
        <x:v>Calculated — do not overwrite</x:v>
      </x:c>
      <x:c r="D30" s="4" t="str">
        <x:v>Expected platform total less expected reserve.</x:v>
      </x:c>
    </x:row>
    <x:row r="31" ht="43" customHeight="1">
      <x:c r="A31" s="7" t="str">
        <x:v>Reported closing available balance</x:v>
      </x:c>
      <x:c r="B31" s="18" t="n">
        <x:f>IF(COUNT(B19,B28)=2,B19-B28,"")</x:f>
        <x:v>1850</x:v>
      </x:c>
      <x:c r="C31" s="7" t="str">
        <x:v>Calculated — do not overwrite</x:v>
      </x:c>
      <x:c r="D31" s="4" t="str">
        <x:v>Reported platform total less reported reserve.</x:v>
      </x:c>
    </x:row>
    <x:row r="32" ht="25" customHeight="1">
      <x:c r="A32" s="4"/>
      <x:c r="B32" s="4"/>
      <x:c r="C32" s="4"/>
      <x:c r="D32" s="4"/>
    </x:row>
    <x:row r="33" ht="29" customHeight="1">
      <x:c r="A33" s="14" t="str">
        <x:v>3  Payouts to bank — use the same cutoff</x:v>
      </x:c>
      <x:c r="B33" s="14"/>
      <x:c r="C33" s="14"/>
      <x:c r="D33" s="14"/>
    </x:row>
    <x:row r="34" ht="43" customHeight="1">
      <x:c r="A34" s="4" t="str">
        <x:v>Opening payouts in transit</x:v>
      </x:c>
      <x:c r="B34" s="17" t="n">
        <x:v>400</x:v>
      </x:c>
      <x:c r="C34" s="11" t="str">
        <x:v>FIC-PAYOUT-0731</x:v>
      </x:c>
      <x:c r="D34" s="4" t="str">
        <x:v>Payouts initiated before this period, not banked at its start.</x:v>
      </x:c>
    </x:row>
    <x:row r="35" ht="43" customHeight="1">
      <x:c r="A35" s="7" t="str">
        <x:v>Payouts initiated in the period</x:v>
      </x:c>
      <x:c r="B35" s="18" t="n">
        <x:f>IF(ISNUMBER(B17),B17,"")</x:f>
        <x:v>10000</x:v>
      </x:c>
      <x:c r="C35" s="7" t="str">
        <x:v>Calculated — do not overwrite</x:v>
      </x:c>
      <x:c r="D35" s="4" t="str">
        <x:v>Linked from the platform reconciliation above.</x:v>
      </x:c>
    </x:row>
    <x:row r="36" ht="43" customHeight="1">
      <x:c r="A36" s="4" t="str">
        <x:v>Closing payouts in transit</x:v>
      </x:c>
      <x:c r="B36" s="17" t="n">
        <x:v>700</x:v>
      </x:c>
      <x:c r="C36" s="11" t="str">
        <x:v>FIC-PAYOUT-0831</x:v>
      </x:c>
      <x:c r="D36" s="4" t="str">
        <x:v>Payouts initiated by cutoff, not banked by cutoff.</x:v>
      </x:c>
    </x:row>
    <x:row r="37" ht="43" customHeight="1">
      <x:c r="A37" s="8" t="str">
        <x:v>Expected bank receipts in the period</x:v>
      </x:c>
      <x:c r="B37" s="19" t="n">
        <x:f>IF(COUNT(B34:B36)=3,B34+B35-B36,"")</x:f>
        <x:v>9700</x:v>
      </x:c>
      <x:c r="C37" s="7" t="str">
        <x:v>Calculated — do not overwrite</x:v>
      </x:c>
      <x:c r="D37" s="4" t="str">
        <x:v>Opening transit + period payouts − closing transit.</x:v>
      </x:c>
    </x:row>
    <x:row r="38" ht="43" customHeight="1">
      <x:c r="A38" s="4" t="str">
        <x:v>Actual bank receipts in the period</x:v>
      </x:c>
      <x:c r="B38" s="17" t="n">
        <x:v>9700</x:v>
      </x:c>
      <x:c r="C38" s="11" t="str">
        <x:v>FIC-BANK-202608</x:v>
      </x:c>
      <x:c r="D38" s="4" t="str">
        <x:v>Matched bank receipts only, within the selected dates.</x:v>
      </x:c>
    </x:row>
    <x:row r="39" ht="43" customHeight="1">
      <x:c r="A39" s="8" t="str">
        <x:v>Bank difference</x:v>
      </x:c>
      <x:c r="B39" s="19" t="n">
        <x:f>IF(COUNT(B37:B38)=2,ROUND(B37-B38,2),"")</x:f>
        <x:v>0</x:v>
      </x:c>
      <x:c r="C39" s="7" t="str">
        <x:v>Calculated — do not overwrite</x:v>
      </x:c>
      <x:c r="D39" s="4" t="str">
        <x:v>Expected less actual bank receipts. Investigate bank fees, split receipts or missing evidence.</x:v>
      </x:c>
    </x:row>
    <x:row r="40" ht="35" customHeight="1">
      <x:c r="A40" s="21" t="str">
        <x:v>Overall review status</x:v>
      </x:c>
      <x:c r="B40" s="21" t="str">
        <x:f>IF(COUNT(B20,B29,B39)&lt;3,"Complete the required amount inputs",IF(OR(COUNT(B4,D4)&lt;2,D4&lt;B4),"Check the period dates",IF(MIN(B10,B11,B13:B15,B17,B19,B25:B26,B28,B34,B36,B38)&lt;0,"Check input signs against the line instructions",IF(OR(B20&lt;&gt;0,B29&lt;&gt;0,B39&lt;&gt;0),"Unresolved difference — investigate before sign-off","Control totals agree — review supporting evidence"))))</x:f>
        <x:v>Unresolved difference — investigate before sign-off</x:v>
      </x:c>
      <x:c r="C40" s="21"/>
      <x:c r="D40" s="21"/>
    </x:row>
    <x:row r="41" ht="25" customHeight="1">
      <x:c r="A41" s="4"/>
      <x:c r="B41" s="4"/>
      <x:c r="C41" s="4"/>
      <x:c r="D41" s="4"/>
    </x:row>
    <x:row r="42" ht="29" customHeight="1">
      <x:c r="A42" s="14" t="str">
        <x:v>4  Timing and evidence trail</x:v>
      </x:c>
      <x:c r="B42" s="14"/>
      <x:c r="C42" s="14"/>
      <x:c r="D42" s="14"/>
    </x:row>
    <x:row r="43" ht="27" customHeight="1">
      <x:c r="A43" s="8" t="str">
        <x:v>Checkpoint</x:v>
      </x:c>
      <x:c r="B43" s="8" t="str">
        <x:v>Linked amount (GBP)</x:v>
      </x:c>
      <x:c r="C43" s="8" t="str">
        <x:v>Payout / report reference</x:v>
      </x:c>
      <x:c r="D43" s="8" t="str">
        <x:v>Cutoff evidence or explanation</x:v>
      </x:c>
    </x:row>
    <x:row r="44" ht="45" customHeight="1">
      <x:c r="A44" s="4" t="str">
        <x:v>Opening transit</x:v>
      </x:c>
      <x:c r="B44" s="18" t="n">
        <x:f>IF(ISNUMBER(B34),B34,"")</x:f>
        <x:v>400</x:v>
      </x:c>
      <x:c r="C44" s="10" t="str">
        <x:v>FIC-PAYOUT-0731</x:v>
      </x:c>
      <x:c r="D44" s="10" t="str">
        <x:v>£400 initiated 31 July; banked 2 August. Included in August receipts, not August payouts.</x:v>
      </x:c>
    </x:row>
    <x:row r="45" ht="45" customHeight="1">
      <x:c r="A45" s="4" t="str">
        <x:v>Closing transit</x:v>
      </x:c>
      <x:c r="B45" s="18" t="n">
        <x:f>IF(ISNUMBER(B36),B36,"")</x:f>
        <x:v>700</x:v>
      </x:c>
      <x:c r="C45" s="10" t="str">
        <x:v>FIC-PAYOUT-0831</x:v>
      </x:c>
      <x:c r="D45" s="10" t="str">
        <x:v>£700 initiated 31 August; banked 2 September, after cutoff. Excluded from August bank receipts.</x:v>
      </x:c>
    </x:row>
    <x:row r="46" ht="45" customHeight="1">
      <x:c r="A46" s="4" t="str">
        <x:v>Period payouts</x:v>
      </x:c>
      <x:c r="B46" s="18" t="n">
        <x:f>IF(ISNUMBER(B17),B17,"")</x:f>
        <x:v>10000</x:v>
      </x:c>
      <x:c r="C46" s="10" t="str">
        <x:v>FIC-SETTLEMENT-202608</x:v>
      </x:c>
      <x:c r="D46" s="10" t="str">
        <x:v>Four August payouts: £3,000 + £4,000 + £2,300 + £700 = £10,000.</x:v>
      </x:c>
    </x:row>
    <x:row r="47" ht="45" customHeight="1">
      <x:c r="A47" s="4" t="str">
        <x:v>Bank receipts</x:v>
      </x:c>
      <x:c r="B47" s="18" t="n">
        <x:f>IF(ISNUMBER(B38),B38,"")</x:f>
        <x:v>9700</x:v>
      </x:c>
      <x:c r="C47" s="10" t="str">
        <x:v>FIC-BANK-202608</x:v>
      </x:c>
      <x:c r="D47" s="10" t="str">
        <x:v>£400 opening transit + £3,000 + £4,000 + £2,300 = £9,700.</x:v>
      </x:c>
    </x:row>
    <x:row r="48" ht="45" customHeight="1">
      <x:c r="A48" s="4" t="str">
        <x:v>Open platform exception</x:v>
      </x:c>
      <x:c r="B48" s="18" t="n">
        <x:f>IF(ISNUMBER(B20),B20,"")</x:f>
        <x:v>30</x:v>
      </x:c>
      <x:c r="C48" s="10" t="str">
        <x:v>FIC-EXCEPTION-01</x:v>
      </x:c>
      <x:c r="D48" s="10" t="str">
        <x:v>Expected balance exceeds reported by £30. Cause is unconfirmed; no adjustment is assumed.</x:v>
      </x:c>
    </x:row>
    <x:row r="49" ht="34" customHeight="1">
      <x:c r="A49" s="20" t="str">
        <x:v>Timing totals are entered from your evidence; this worksheet does not import transactions or filter dates automatically. Replace the example references and notes.</x:v>
      </x:c>
      <x:c r="B49" s="20"/>
      <x:c r="C49" s="20"/>
      <x:c r="D49" s="20"/>
    </x:row>
    <x:row r="50" ht="25" customHeight="1">
      <x:c r="A50" s="4"/>
      <x:c r="B50" s="4"/>
      <x:c r="C50" s="4"/>
      <x:c r="D50" s="4"/>
    </x:row>
    <x:row r="51" ht="29" customHeight="1">
      <x:c r="A51" s="14" t="str">
        <x:v>5  Exception follow-up and review</x:v>
      </x:c>
      <x:c r="B51" s="14"/>
      <x:c r="C51" s="14"/>
      <x:c r="D51" s="14"/>
    </x:row>
    <x:row r="52" ht="27" customHeight="1">
      <x:c r="A52" s="8" t="str">
        <x:v>Exception reference</x:v>
      </x:c>
      <x:c r="B52" s="8" t="str">
        <x:v>Amount (GBP)</x:v>
      </x:c>
      <x:c r="C52" s="8" t="str">
        <x:v>Owner</x:v>
      </x:c>
      <x:c r="D52" s="8" t="str">
        <x:v>Next action / evidence needed</x:v>
      </x:c>
    </x:row>
    <x:row r="53" ht="42" customHeight="1">
      <x:c r="A53" s="10" t="str">
        <x:v>FIC-EXCEPTION-01</x:v>
      </x:c>
      <x:c r="B53" s="16" t="n">
        <x:v>30</x:v>
      </x:c>
      <x:c r="C53" s="10" t="str">
        <x:v>Unassigned</x:v>
      </x:c>
      <x:c r="D53" s="10" t="str">
        <x:v>Compare transaction-level credits, fees and adjustments to the closing report. Keep the £30 open until evidence explains it.</x:v>
      </x:c>
    </x:row>
    <x:row r="54" ht="42" customHeight="1">
      <x:c r="A54" s="10"/>
      <x:c r="B54" s="16"/>
      <x:c r="C54" s="10"/>
      <x:c r="D54" s="10"/>
    </x:row>
    <x:row r="55" ht="42" customHeight="1">
      <x:c r="A55" s="10"/>
      <x:c r="B55" s="16"/>
      <x:c r="C55" s="10"/>
      <x:c r="D55" s="10"/>
    </x:row>
    <x:row r="56" ht="25" customHeight="1">
      <x:c r="A56" s="4"/>
      <x:c r="B56" s="4"/>
      <x:c r="C56" s="4"/>
      <x:c r="D56" s="4"/>
    </x:row>
    <x:row r="57" ht="25" customHeight="1">
      <x:c r="A57" s="4" t="str">
        <x:v>Prepared by</x:v>
      </x:c>
      <x:c r="B57" s="10" t="str">
        <x:v>Fictional example</x:v>
      </x:c>
      <x:c r="C57" s="4" t="str">
        <x:v>Prepared date</x:v>
      </x:c>
      <x:c r="D57" s="22" t="n">
        <x:v>46274</x:v>
      </x:c>
    </x:row>
    <x:row r="58" ht="25" customHeight="1">
      <x:c r="A58" s="4" t="str">
        <x:v>Reviewed by</x:v>
      </x:c>
      <x:c r="B58" s="10"/>
      <x:c r="C58" s="4" t="str">
        <x:v>Reviewed date</x:v>
      </x:c>
      <x:c r="D58" s="22"/>
    </x:row>
    <x:row r="59" ht="25" customHeight="1">
      <x:c r="A59" s="4"/>
      <x:c r="B59" s="4"/>
      <x:c r="C59" s="4"/>
      <x:c r="D59" s="4"/>
    </x:row>
    <x:row r="60" ht="41" customHeight="1">
      <x:c r="A60" s="23" t="str">
        <x:v>Matching these control totals does not approve accounting entries, tax treatment or payments. Retain the underlying platform, payout and bank evidence and investigate every unexplained difference.</x:v>
      </x:c>
      <x:c r="B60" s="23"/>
      <x:c r="C60" s="23"/>
      <x:c r="D60" s="23"/>
    </x:row>
    <x:row r="61" ht="25" customHeight="1">
      <x:c r="A61" s="4"/>
      <x:c r="B61" s="4"/>
      <x:c r="C61" s="4"/>
      <x:c r="D61" s="4"/>
    </x:row>
    <x:row r="62" ht="25" customHeight="1">
      <x:c r="A62" s="4"/>
      <x:c r="B62" s="4"/>
      <x:c r="C62" s="4"/>
      <x:c r="D62" s="4"/>
    </x:row>
  </x:sheetData>
  <x:mergeCells>
    <x:mergeCell ref="A1:D1"/>
    <x:mergeCell ref="A2:D2"/>
    <x:mergeCell ref="B6:D6"/>
    <x:mergeCell ref="A8:D8"/>
    <x:mergeCell ref="A21:D21"/>
    <x:mergeCell ref="A23:D23"/>
    <x:mergeCell ref="A33:D33"/>
    <x:mergeCell ref="B40:D40"/>
    <x:mergeCell ref="A42:D42"/>
    <x:mergeCell ref="A49:D49"/>
    <x:mergeCell ref="A51:D51"/>
    <x:mergeCell ref="A60:D60"/>
  </x:mergeCells>
  <x:conditionalFormatting sqref="B20:B20">
    <x:cfRule type="cellIs" dxfId="0" priority="1" operator="notEqual">
      <x:formula>0</x:formula>
    </x:cfRule>
  </x:conditionalFormatting>
  <x:conditionalFormatting sqref="B29:B29">
    <x:cfRule type="cellIs" dxfId="1" priority="2" operator="notEqual">
      <x:formula>0</x:formula>
    </x:cfRule>
  </x:conditionalFormatting>
  <x:conditionalFormatting sqref="B39:B39">
    <x:cfRule type="cellIs" dxfId="2" priority="3" operator="notEqual">
      <x:formula>0</x:formula>
    </x:cfRule>
  </x:conditionalFormatting>
  <x:pageMargins left="0.7" right="0.7" top="0.75" bottom="0.75" header="0.3" footer="0.3"/>
  <x:pageSetup paperSize="9" scale="65" orientation="portrait"/>
  <x:rowBreaks count="2" manualBreakCount="2">
    <x:brk id="22" max="16383" man="1"/>
    <x:brk id="41" max="16383" man="1"/>
  </x:rowBreaks>
</x:worksheet>
</file>

<file path=xl/worksheets/sheet3.xml><?xml version="1.0" encoding="utf-8"?>
<x:worksheet xmlns:x="http://schemas.openxmlformats.org/spreadsheetml/2006/main">
  <x:sheetPr>
    <x:tabColor rgb="FF405F4B"/>
  </x:sheetPr>
  <x:sheetViews>
    <x:sheetView showGridLines="0" workbookViewId="0">
      <x:pane ySplit="9" topLeftCell="A10" activePane="bottomLeft" state="frozen"/>
    </x:sheetView>
  </x:sheetViews>
  <x:sheetFormatPr defaultRowHeight="15"/>
  <x:cols>
    <x:col min="1" max="1" width="38.75" hidden="0" customWidth="1"/>
    <x:col min="2" max="2" width="18.1299991607666" hidden="0" customWidth="1"/>
    <x:col min="3" max="3" width="29.3799991607666" hidden="0" customWidth="1"/>
    <x:col min="4" max="4" width="46.25" hidden="0" customWidth="1"/>
  </x:cols>
  <x:sheetData>
    <x:row r="1" ht="42" customHeight="1">
      <x:c r="A1" s="9" t="str">
        <x:v>Marketplace settlement reconciliation — blank worksheet</x:v>
      </x:c>
      <x:c r="B1" s="9"/>
      <x:c r="C1" s="9"/>
      <x:c r="D1" s="9"/>
    </x:row>
    <x:row r="2" ht="34" customHeight="1">
      <x:c r="A2" s="5" t="str">
        <x:v>Reusable working paper. Complete amber inputs and evidence references; calculations remain blank until their required amounts are entered.</x:v>
      </x:c>
      <x:c r="B2" s="5"/>
      <x:c r="C2" s="5"/>
      <x:c r="D2" s="5"/>
    </x:row>
    <x:row r="3" ht="25" customHeight="1">
      <x:c r="A3" s="4"/>
      <x:c r="B3" s="4"/>
      <x:c r="C3" s="4"/>
      <x:c r="D3" s="4"/>
    </x:row>
    <x:row r="4" ht="25" customHeight="1">
      <x:c r="A4" s="4" t="str">
        <x:v>Period start (inclusive)</x:v>
      </x:c>
      <x:c r="B4" s="12"/>
      <x:c r="C4" s="4" t="str">
        <x:v>Period end (inclusive)</x:v>
      </x:c>
      <x:c r="D4" s="12"/>
    </x:row>
    <x:row r="5" ht="25" customHeight="1">
      <x:c r="A5" s="4" t="str">
        <x:v>Platform / account</x:v>
      </x:c>
      <x:c r="B5" s="11"/>
      <x:c r="C5" s="4" t="str">
        <x:v>Currency (single currency only)</x:v>
      </x:c>
      <x:c r="D5" s="11"/>
    </x:row>
    <x:row r="6" ht="25" customHeight="1">
      <x:c r="A6" s="4" t="str">
        <x:v>Reporting time zone / cutoff</x:v>
      </x:c>
      <x:c r="B6" s="11"/>
      <x:c r="C6" s="11"/>
      <x:c r="D6" s="11"/>
    </x:row>
    <x:row r="7" ht="25" customHeight="1">
      <x:c r="A7" s="4"/>
      <x:c r="B7" s="4"/>
      <x:c r="C7" s="4"/>
      <x:c r="D7" s="4"/>
    </x:row>
    <x:row r="8" ht="29" customHeight="1">
      <x:c r="A8" s="14" t="str">
        <x:v>1  Platform balance — available + reserve</x:v>
      </x:c>
      <x:c r="B8" s="14"/>
      <x:c r="C8" s="14"/>
      <x:c r="D8" s="14"/>
    </x:row>
    <x:row r="9" ht="27" customHeight="1">
      <x:c r="A9" s="8" t="str">
        <x:v>Movement / control</x:v>
      </x:c>
      <x:c r="B9" s="8" t="str">
        <x:v>Amount (GBP)</x:v>
      </x:c>
      <x:c r="C9" s="8" t="str">
        <x:v>Evidence reference / calculation</x:v>
      </x:c>
      <x:c r="D9" s="8" t="str">
        <x:v>How to use this line</x:v>
      </x:c>
    </x:row>
    <x:row r="10" ht="43" customHeight="1">
      <x:c r="A10" s="4" t="str">
        <x:v>Opening available balance</x:v>
      </x:c>
      <x:c r="B10" s="17"/>
      <x:c r="C10" s="11"/>
      <x:c r="D10" s="4" t="str">
        <x:v>At the start of the period, excluding reserve.</x:v>
      </x:c>
    </x:row>
    <x:row r="11" ht="43" customHeight="1">
      <x:c r="A11" s="4" t="str">
        <x:v>Opening reserve balance</x:v>
      </x:c>
      <x:c r="B11" s="17"/>
      <x:c r="C11" s="11"/>
      <x:c r="D11" s="4" t="str">
        <x:v>At the start of the period; still part of the platform total.</x:v>
      </x:c>
    </x:row>
    <x:row r="12" ht="43" customHeight="1">
      <x:c r="A12" s="7" t="str">
        <x:v>Opening total platform balance</x:v>
      </x:c>
      <x:c r="B12" s="18" t="str">
        <x:f>IF(COUNT(B10:B11)=2,SUM(B10:B11),"")</x:f>
      </x:c>
      <x:c r="C12" s="7" t="str">
        <x:v>Calculated — do not overwrite</x:v>
      </x:c>
      <x:c r="D12" s="4" t="str">
        <x:v>Available + reserve. Do not add opening transit here.</x:v>
      </x:c>
    </x:row>
    <x:row r="13" ht="43" customHeight="1">
      <x:c r="A13" s="4" t="str">
        <x:v>Customer transactions credited</x:v>
      </x:c>
      <x:c r="B13" s="17"/>
      <x:c r="C13" s="11"/>
      <x:c r="D13" s="4" t="str">
        <x:v>Use the platform balance report definition; this is not a revenue or tax calculation.</x:v>
      </x:c>
    </x:row>
    <x:row r="14" ht="43" customHeight="1">
      <x:c r="A14" s="4" t="str">
        <x:v>Refunds deducted</x:v>
      </x:c>
      <x:c r="B14" s="17"/>
      <x:c r="C14" s="11"/>
      <x:c r="D14" s="4" t="str">
        <x:v>Enter a positive amount; the formula subtracts it.</x:v>
      </x:c>
    </x:row>
    <x:row r="15" ht="43" customHeight="1">
      <x:c r="A15" s="4" t="str">
        <x:v>Platform fees deducted</x:v>
      </x:c>
      <x:c r="B15" s="17"/>
      <x:c r="C15" s="11"/>
      <x:c r="D15" s="4" t="str">
        <x:v>Enter a positive amount; the formula subtracts it.</x:v>
      </x:c>
    </x:row>
    <x:row r="16" ht="43" customHeight="1">
      <x:c r="A16" s="4" t="str">
        <x:v>Other adjustments (+ / −)</x:v>
      </x:c>
      <x:c r="B16" s="17"/>
      <x:c r="C16" s="11"/>
      <x:c r="D16" s="4" t="str">
        <x:v>Positive increases the platform balance; negative reduces it. Enter 0 if confirmed none.</x:v>
      </x:c>
    </x:row>
    <x:row r="17" ht="43" customHeight="1">
      <x:c r="A17" s="4" t="str">
        <x:v>Payouts initiated in the period</x:v>
      </x:c>
      <x:c r="B17" s="17"/>
      <x:c r="C17" s="11"/>
      <x:c r="D17" s="4" t="str">
        <x:v>Amounts leaving the platform, whether or not banked by cutoff.</x:v>
      </x:c>
    </x:row>
    <x:row r="18" ht="43" customHeight="1">
      <x:c r="A18" s="8" t="str">
        <x:v>Expected closing platform balance</x:v>
      </x:c>
      <x:c r="B18" s="19" t="str">
        <x:f>IF(COUNT(B12:B17)=6,SUM(B12:B13)-SUM(B14:B15)+B16-B17,"")</x:f>
      </x:c>
      <x:c r="C18" s="7" t="str">
        <x:v>Calculated — do not overwrite</x:v>
      </x:c>
      <x:c r="D18" s="4" t="str">
        <x:v>Opening total + credits − refunds − fees + adjustments − payouts.</x:v>
      </x:c>
    </x:row>
    <x:row r="19" ht="43" customHeight="1">
      <x:c r="A19" s="4" t="str">
        <x:v>Reported closing platform balance</x:v>
      </x:c>
      <x:c r="B19" s="17"/>
      <x:c r="C19" s="11"/>
      <x:c r="D19" s="4" t="str">
        <x:v>At cutoff, including both available and reserve balances.</x:v>
      </x:c>
    </x:row>
    <x:row r="20" ht="43" customHeight="1">
      <x:c r="A20" s="8" t="str">
        <x:v>Unresolved platform difference</x:v>
      </x:c>
      <x:c r="B20" s="19" t="str">
        <x:f>IF(COUNT(B18:B19)=2,ROUND(B18-B19,2),"")</x:f>
      </x:c>
      <x:c r="C20" s="7" t="str">
        <x:v>Calculated — do not overwrite</x:v>
      </x:c>
      <x:c r="D20" s="4" t="str">
        <x:v>Expected less reported. A non-zero amount needs investigation, not a balancing adjustment.</x:v>
      </x:c>
    </x:row>
    <x:row r="21" ht="29" customHeight="1">
      <x:c r="A21" s="20" t="str">
        <x:v>Difference sign: positive means expected exceeds reported; negative means reported exceeds expected.</x:v>
      </x:c>
      <x:c r="B21" s="20"/>
      <x:c r="C21" s="20"/>
      <x:c r="D21" s="20"/>
    </x:row>
    <x:row r="22" ht="25" customHeight="1">
      <x:c r="A22" s="4"/>
      <x:c r="B22" s="4"/>
      <x:c r="C22" s="4"/>
      <x:c r="D22" s="4"/>
    </x:row>
    <x:row r="23" ht="29" customHeight="1">
      <x:c r="A23" s="14" t="str">
        <x:v>2  Reserve — an internal balance movement</x:v>
      </x:c>
      <x:c r="B23" s="14"/>
      <x:c r="C23" s="14"/>
      <x:c r="D23" s="14"/>
    </x:row>
    <x:row r="24" ht="43" customHeight="1">
      <x:c r="A24" s="7" t="str">
        <x:v>Opening reserve balance</x:v>
      </x:c>
      <x:c r="B24" s="18" t="str">
        <x:f>IF(ISNUMBER(B11),B11,"")</x:f>
      </x:c>
      <x:c r="C24" s="7" t="str">
        <x:v>Calculated — do not overwrite</x:v>
      </x:c>
      <x:c r="D24" s="4" t="str">
        <x:v>Linked from the platform opening balance.</x:v>
      </x:c>
    </x:row>
    <x:row r="25" ht="43" customHeight="1">
      <x:c r="A25" s="4" t="str">
        <x:v>New reserve held in the period</x:v>
      </x:c>
      <x:c r="B25" s="17"/>
      <x:c r="C25" s="11"/>
      <x:c r="D25" s="4" t="str">
        <x:v>Internal movement into reserve; not a second expense.</x:v>
      </x:c>
    </x:row>
    <x:row r="26" ht="43" customHeight="1">
      <x:c r="A26" s="4" t="str">
        <x:v>Reserve released in the period</x:v>
      </x:c>
      <x:c r="B26" s="17"/>
      <x:c r="C26" s="11"/>
      <x:c r="D26" s="4" t="str">
        <x:v>Internal movement out of reserve; not a second sale.</x:v>
      </x:c>
    </x:row>
    <x:row r="27" ht="43" customHeight="1">
      <x:c r="A27" s="8" t="str">
        <x:v>Expected closing reserve</x:v>
      </x:c>
      <x:c r="B27" s="19" t="str">
        <x:f>IF(COUNT(B24:B26)=3,B24+B25-B26,"")</x:f>
      </x:c>
      <x:c r="C27" s="7" t="str">
        <x:v>Calculated — do not overwrite</x:v>
      </x:c>
      <x:c r="D27" s="4" t="str">
        <x:v>Opening reserve + new reserve held − reserve released.</x:v>
      </x:c>
    </x:row>
    <x:row r="28" ht="43" customHeight="1">
      <x:c r="A28" s="4" t="str">
        <x:v>Reported closing reserve</x:v>
      </x:c>
      <x:c r="B28" s="17"/>
      <x:c r="C28" s="11"/>
      <x:c r="D28" s="4" t="str">
        <x:v>At cutoff, from the platform reserve report.</x:v>
      </x:c>
    </x:row>
    <x:row r="29" ht="43" customHeight="1">
      <x:c r="A29" s="8" t="str">
        <x:v>Reserve difference</x:v>
      </x:c>
      <x:c r="B29" s="19" t="str">
        <x:f>IF(COUNT(B27:B28)=2,ROUND(B27-B28,2),"")</x:f>
      </x:c>
      <x:c r="C29" s="7" t="str">
        <x:v>Calculated — do not overwrite</x:v>
      </x:c>
      <x:c r="D29" s="4" t="str">
        <x:v>Expected less reported reserve.</x:v>
      </x:c>
    </x:row>
    <x:row r="30" ht="43" customHeight="1">
      <x:c r="A30" s="7" t="str">
        <x:v>Expected closing available balance</x:v>
      </x:c>
      <x:c r="B30" s="18" t="str">
        <x:f>IF(COUNT(B18,B27)=2,B18-B27,"")</x:f>
      </x:c>
      <x:c r="C30" s="7" t="str">
        <x:v>Calculated — do not overwrite</x:v>
      </x:c>
      <x:c r="D30" s="4" t="str">
        <x:v>Expected platform total less expected reserve.</x:v>
      </x:c>
    </x:row>
    <x:row r="31" ht="43" customHeight="1">
      <x:c r="A31" s="7" t="str">
        <x:v>Reported closing available balance</x:v>
      </x:c>
      <x:c r="B31" s="18" t="str">
        <x:f>IF(COUNT(B19,B28)=2,B19-B28,"")</x:f>
      </x:c>
      <x:c r="C31" s="7" t="str">
        <x:v>Calculated — do not overwrite</x:v>
      </x:c>
      <x:c r="D31" s="4" t="str">
        <x:v>Reported platform total less reported reserve.</x:v>
      </x:c>
    </x:row>
    <x:row r="32" ht="25" customHeight="1">
      <x:c r="A32" s="4"/>
      <x:c r="B32" s="4"/>
      <x:c r="C32" s="4"/>
      <x:c r="D32" s="4"/>
    </x:row>
    <x:row r="33" ht="29" customHeight="1">
      <x:c r="A33" s="14" t="str">
        <x:v>3  Payouts to bank — use the same cutoff</x:v>
      </x:c>
      <x:c r="B33" s="14"/>
      <x:c r="C33" s="14"/>
      <x:c r="D33" s="14"/>
    </x:row>
    <x:row r="34" ht="43" customHeight="1">
      <x:c r="A34" s="4" t="str">
        <x:v>Opening payouts in transit</x:v>
      </x:c>
      <x:c r="B34" s="17"/>
      <x:c r="C34" s="11"/>
      <x:c r="D34" s="4" t="str">
        <x:v>Payouts initiated before this period, not banked at its start.</x:v>
      </x:c>
    </x:row>
    <x:row r="35" ht="43" customHeight="1">
      <x:c r="A35" s="7" t="str">
        <x:v>Payouts initiated in the period</x:v>
      </x:c>
      <x:c r="B35" s="18" t="str">
        <x:f>IF(ISNUMBER(B17),B17,"")</x:f>
      </x:c>
      <x:c r="C35" s="7" t="str">
        <x:v>Calculated — do not overwrite</x:v>
      </x:c>
      <x:c r="D35" s="4" t="str">
        <x:v>Linked from the platform reconciliation above.</x:v>
      </x:c>
    </x:row>
    <x:row r="36" ht="43" customHeight="1">
      <x:c r="A36" s="4" t="str">
        <x:v>Closing payouts in transit</x:v>
      </x:c>
      <x:c r="B36" s="17"/>
      <x:c r="C36" s="11"/>
      <x:c r="D36" s="4" t="str">
        <x:v>Payouts initiated by cutoff, not banked by cutoff.</x:v>
      </x:c>
    </x:row>
    <x:row r="37" ht="43" customHeight="1">
      <x:c r="A37" s="8" t="str">
        <x:v>Expected bank receipts in the period</x:v>
      </x:c>
      <x:c r="B37" s="19" t="str">
        <x:f>IF(COUNT(B34:B36)=3,B34+B35-B36,"")</x:f>
      </x:c>
      <x:c r="C37" s="7" t="str">
        <x:v>Calculated — do not overwrite</x:v>
      </x:c>
      <x:c r="D37" s="4" t="str">
        <x:v>Opening transit + period payouts − closing transit.</x:v>
      </x:c>
    </x:row>
    <x:row r="38" ht="43" customHeight="1">
      <x:c r="A38" s="4" t="str">
        <x:v>Actual bank receipts in the period</x:v>
      </x:c>
      <x:c r="B38" s="17"/>
      <x:c r="C38" s="11"/>
      <x:c r="D38" s="4" t="str">
        <x:v>Matched bank receipts only, within the selected dates.</x:v>
      </x:c>
    </x:row>
    <x:row r="39" ht="43" customHeight="1">
      <x:c r="A39" s="8" t="str">
        <x:v>Bank difference</x:v>
      </x:c>
      <x:c r="B39" s="19" t="str">
        <x:f>IF(COUNT(B37:B38)=2,ROUND(B37-B38,2),"")</x:f>
      </x:c>
      <x:c r="C39" s="7" t="str">
        <x:v>Calculated — do not overwrite</x:v>
      </x:c>
      <x:c r="D39" s="4" t="str">
        <x:v>Expected less actual bank receipts. Investigate bank fees, split receipts or missing evidence.</x:v>
      </x:c>
    </x:row>
    <x:row r="40" ht="35" customHeight="1">
      <x:c r="A40" s="21" t="str">
        <x:v>Overall review status</x:v>
      </x:c>
      <x:c r="B40" s="21" t="str">
        <x:f>IF(COUNT(B20,B29,B39)&lt;3,"Complete the required amount inputs",IF(OR(COUNT(B4,D4)&lt;2,D4&lt;B4),"Check the period dates",IF(MIN(B10,B11,B13:B15,B17,B19,B25:B26,B28,B34,B36,B38)&lt;0,"Check input signs against the line instructions",IF(OR(B20&lt;&gt;0,B29&lt;&gt;0,B39&lt;&gt;0),"Unresolved difference — investigate before sign-off","Control totals agree — review supporting evidence"))))</x:f>
        <x:v>Complete the required amount inputs</x:v>
      </x:c>
      <x:c r="C40" s="21"/>
      <x:c r="D40" s="21"/>
    </x:row>
    <x:row r="41" ht="25" customHeight="1">
      <x:c r="A41" s="4"/>
      <x:c r="B41" s="4"/>
      <x:c r="C41" s="4"/>
      <x:c r="D41" s="4"/>
    </x:row>
    <x:row r="42" ht="29" customHeight="1">
      <x:c r="A42" s="14" t="str">
        <x:v>4  Timing and evidence trail</x:v>
      </x:c>
      <x:c r="B42" s="14"/>
      <x:c r="C42" s="14"/>
      <x:c r="D42" s="14"/>
    </x:row>
    <x:row r="43" ht="27" customHeight="1">
      <x:c r="A43" s="8" t="str">
        <x:v>Checkpoint</x:v>
      </x:c>
      <x:c r="B43" s="8" t="str">
        <x:v>Linked amount (GBP)</x:v>
      </x:c>
      <x:c r="C43" s="8" t="str">
        <x:v>Payout / report reference</x:v>
      </x:c>
      <x:c r="D43" s="8" t="str">
        <x:v>Cutoff evidence or explanation</x:v>
      </x:c>
    </x:row>
    <x:row r="44" ht="45" customHeight="1">
      <x:c r="A44" s="4" t="str">
        <x:v>Opening transit</x:v>
      </x:c>
      <x:c r="B44" s="18" t="str">
        <x:f>IF(ISNUMBER(B34),B34,"")</x:f>
      </x:c>
      <x:c r="C44" s="10"/>
      <x:c r="D44" s="10"/>
    </x:row>
    <x:row r="45" ht="45" customHeight="1">
      <x:c r="A45" s="4" t="str">
        <x:v>Closing transit</x:v>
      </x:c>
      <x:c r="B45" s="18" t="str">
        <x:f>IF(ISNUMBER(B36),B36,"")</x:f>
      </x:c>
      <x:c r="C45" s="10"/>
      <x:c r="D45" s="10"/>
    </x:row>
    <x:row r="46" ht="45" customHeight="1">
      <x:c r="A46" s="4" t="str">
        <x:v>Period payouts</x:v>
      </x:c>
      <x:c r="B46" s="18" t="str">
        <x:f>IF(ISNUMBER(B17),B17,"")</x:f>
      </x:c>
      <x:c r="C46" s="10"/>
      <x:c r="D46" s="10"/>
    </x:row>
    <x:row r="47" ht="45" customHeight="1">
      <x:c r="A47" s="4" t="str">
        <x:v>Bank receipts</x:v>
      </x:c>
      <x:c r="B47" s="18" t="str">
        <x:f>IF(ISNUMBER(B38),B38,"")</x:f>
      </x:c>
      <x:c r="C47" s="10"/>
      <x:c r="D47" s="10"/>
    </x:row>
    <x:row r="48" ht="45" customHeight="1">
      <x:c r="A48" s="4" t="str">
        <x:v>Open platform exception</x:v>
      </x:c>
      <x:c r="B48" s="18" t="str">
        <x:f>IF(ISNUMBER(B20),B20,"")</x:f>
      </x:c>
      <x:c r="C48" s="10"/>
      <x:c r="D48" s="10"/>
    </x:row>
    <x:row r="49" ht="34" customHeight="1">
      <x:c r="A49" s="20" t="str">
        <x:v>Timing totals are entered from your evidence; this worksheet does not import transactions or filter dates automatically. Replace the example references and notes.</x:v>
      </x:c>
      <x:c r="B49" s="20"/>
      <x:c r="C49" s="20"/>
      <x:c r="D49" s="20"/>
    </x:row>
    <x:row r="50" ht="25" customHeight="1">
      <x:c r="A50" s="4"/>
      <x:c r="B50" s="4"/>
      <x:c r="C50" s="4"/>
      <x:c r="D50" s="4"/>
    </x:row>
    <x:row r="51" ht="29" customHeight="1">
      <x:c r="A51" s="14" t="str">
        <x:v>5  Exception follow-up and review</x:v>
      </x:c>
      <x:c r="B51" s="14"/>
      <x:c r="C51" s="14"/>
      <x:c r="D51" s="14"/>
    </x:row>
    <x:row r="52" ht="27" customHeight="1">
      <x:c r="A52" s="8" t="str">
        <x:v>Exception reference</x:v>
      </x:c>
      <x:c r="B52" s="8" t="str">
        <x:v>Amount (GBP)</x:v>
      </x:c>
      <x:c r="C52" s="8" t="str">
        <x:v>Owner</x:v>
      </x:c>
      <x:c r="D52" s="8" t="str">
        <x:v>Next action / evidence needed</x:v>
      </x:c>
    </x:row>
    <x:row r="53" ht="42" customHeight="1">
      <x:c r="A53" s="10"/>
      <x:c r="B53" s="16"/>
      <x:c r="C53" s="10"/>
      <x:c r="D53" s="10"/>
    </x:row>
    <x:row r="54" ht="42" customHeight="1">
      <x:c r="A54" s="10"/>
      <x:c r="B54" s="16"/>
      <x:c r="C54" s="10"/>
      <x:c r="D54" s="10"/>
    </x:row>
    <x:row r="55" ht="42" customHeight="1">
      <x:c r="A55" s="10"/>
      <x:c r="B55" s="16"/>
      <x:c r="C55" s="10"/>
      <x:c r="D55" s="10"/>
    </x:row>
    <x:row r="56" ht="25" customHeight="1">
      <x:c r="A56" s="4"/>
      <x:c r="B56" s="4"/>
      <x:c r="C56" s="4"/>
      <x:c r="D56" s="4"/>
    </x:row>
    <x:row r="57" ht="25" customHeight="1">
      <x:c r="A57" s="4" t="str">
        <x:v>Prepared by</x:v>
      </x:c>
      <x:c r="B57" s="10"/>
      <x:c r="C57" s="4" t="str">
        <x:v>Prepared date</x:v>
      </x:c>
      <x:c r="D57" s="22"/>
    </x:row>
    <x:row r="58" ht="25" customHeight="1">
      <x:c r="A58" s="4" t="str">
        <x:v>Reviewed by</x:v>
      </x:c>
      <x:c r="B58" s="10"/>
      <x:c r="C58" s="4" t="str">
        <x:v>Reviewed date</x:v>
      </x:c>
      <x:c r="D58" s="22"/>
    </x:row>
    <x:row r="59" ht="25" customHeight="1">
      <x:c r="A59" s="4"/>
      <x:c r="B59" s="4"/>
      <x:c r="C59" s="4"/>
      <x:c r="D59" s="4"/>
    </x:row>
    <x:row r="60" ht="41" customHeight="1">
      <x:c r="A60" s="23" t="str">
        <x:v>Matching these control totals does not approve accounting entries, tax treatment or payments. Retain the underlying platform, payout and bank evidence and investigate every unexplained difference.</x:v>
      </x:c>
      <x:c r="B60" s="23"/>
      <x:c r="C60" s="23"/>
      <x:c r="D60" s="23"/>
    </x:row>
    <x:row r="61" ht="25" customHeight="1">
      <x:c r="A61" s="4"/>
      <x:c r="B61" s="4"/>
      <x:c r="C61" s="4"/>
      <x:c r="D61" s="4"/>
    </x:row>
    <x:row r="62" ht="25" customHeight="1">
      <x:c r="A62" s="4"/>
      <x:c r="B62" s="4"/>
      <x:c r="C62" s="4"/>
      <x:c r="D62" s="4"/>
    </x:row>
  </x:sheetData>
  <x:mergeCells>
    <x:mergeCell ref="A1:D1"/>
    <x:mergeCell ref="A2:D2"/>
    <x:mergeCell ref="B6:D6"/>
    <x:mergeCell ref="A8:D8"/>
    <x:mergeCell ref="A21:D21"/>
    <x:mergeCell ref="A23:D23"/>
    <x:mergeCell ref="A33:D33"/>
    <x:mergeCell ref="B40:D40"/>
    <x:mergeCell ref="A42:D42"/>
    <x:mergeCell ref="A49:D49"/>
    <x:mergeCell ref="A51:D51"/>
    <x:mergeCell ref="A60:D60"/>
  </x:mergeCells>
  <x:conditionalFormatting sqref="B20:B20">
    <x:cfRule type="cellIs" dxfId="3" priority="1" operator="notEqual">
      <x:formula>0</x:formula>
    </x:cfRule>
  </x:conditionalFormatting>
  <x:conditionalFormatting sqref="B29:B29">
    <x:cfRule type="cellIs" dxfId="4" priority="2" operator="notEqual">
      <x:formula>0</x:formula>
    </x:cfRule>
  </x:conditionalFormatting>
  <x:conditionalFormatting sqref="B39:B39">
    <x:cfRule type="cellIs" dxfId="5" priority="3" operator="notEqual">
      <x:formula>0</x:formula>
    </x:cfRule>
  </x:conditionalFormatting>
  <x:pageMargins left="0.7" right="0.7" top="0.75" bottom="0.75" header="0.3" footer="0.3"/>
  <x:pageSetup paperSize="9" scale="65" orientation="portrait"/>
  <x:rowBreaks count="2" manualBreakCount="2">
    <x:brk id="22" max="16383" man="1"/>
    <x:brk id="41" max="16383" man="1"/>
  </x:rowBreaks>
</x:worksheet>
</file>